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Henrieta-PC\Documents\2026\Biuro veiklos planas 2026\"/>
    </mc:Choice>
  </mc:AlternateContent>
  <xr:revisionPtr revIDLastSave="0" documentId="8_{313D463F-5CB5-4221-B70A-856BD6AA2E64}" xr6:coauthVersionLast="47" xr6:coauthVersionMax="47" xr10:uidLastSave="{00000000-0000-0000-0000-000000000000}"/>
  <bookViews>
    <workbookView xWindow="-120" yWindow="-120" windowWidth="29040" windowHeight="15720" xr2:uid="{00000000-000D-0000-FFFF-FFFF00000000}"/>
  </bookViews>
  <sheets>
    <sheet name="Geras 2026" sheetId="3"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3" l="1"/>
  <c r="D72" i="3"/>
  <c r="D70" i="3" s="1"/>
  <c r="D71" i="3"/>
  <c r="D58" i="3"/>
  <c r="D57" i="3"/>
  <c r="D74" i="3" l="1"/>
</calcChain>
</file>

<file path=xl/sharedStrings.xml><?xml version="1.0" encoding="utf-8"?>
<sst xmlns="http://schemas.openxmlformats.org/spreadsheetml/2006/main" count="198" uniqueCount="149">
  <si>
    <t>metinio veiklos plano rengimo tvarkos aprašo</t>
  </si>
  <si>
    <t>1 priedas</t>
  </si>
  <si>
    <t xml:space="preserve"> tūkst. Eur</t>
  </si>
  <si>
    <t>Kodas</t>
  </si>
  <si>
    <t>Pavadinimas</t>
  </si>
  <si>
    <t>Vykdytojas</t>
  </si>
  <si>
    <t>Atsakingas (-i) asmuo (-ys)</t>
  </si>
  <si>
    <t>SP lėšos</t>
  </si>
  <si>
    <t>Efekto/Rezultato/Produkto/Indėlio</t>
  </si>
  <si>
    <t>Rodiklis</t>
  </si>
  <si>
    <t>Mato vnt.</t>
  </si>
  <si>
    <t>Planas</t>
  </si>
  <si>
    <t xml:space="preserve">01 </t>
  </si>
  <si>
    <t>01 01</t>
  </si>
  <si>
    <t xml:space="preserve">01 01 01 </t>
  </si>
  <si>
    <t>02 01</t>
  </si>
  <si>
    <t xml:space="preserve">02 01 01 </t>
  </si>
  <si>
    <t>FINANSAVIMO ŠALTINIŲ SUVESTINĖ</t>
  </si>
  <si>
    <t>1.</t>
  </si>
  <si>
    <t>SAVIVALDYBĖS BIUDŽETAS IŠ VISO, IŠ JO:</t>
  </si>
  <si>
    <t>1.01.</t>
  </si>
  <si>
    <t>Savivaldybės biudžeto lėšos (SB)</t>
  </si>
  <si>
    <t>1.02.</t>
  </si>
  <si>
    <t>Skolintos lėšos (PS)</t>
  </si>
  <si>
    <t>1.03.</t>
  </si>
  <si>
    <t>Lėšos ugdymo reikmėms VB (UR)</t>
  </si>
  <si>
    <t>1.04.</t>
  </si>
  <si>
    <t>Lėšos valstybinėms funkcijoms VB (VF)</t>
  </si>
  <si>
    <t>1.05.</t>
  </si>
  <si>
    <t>Valstybės biudžeto lėšos (VB)</t>
  </si>
  <si>
    <t>1.06.</t>
  </si>
  <si>
    <t>Kelių priežiūros ir plėtros programos lėšos VB (KPPP)</t>
  </si>
  <si>
    <t>1.07.</t>
  </si>
  <si>
    <t>Valstybės investicijų projektų lėšos VB (VIP)</t>
  </si>
  <si>
    <t>1.08.</t>
  </si>
  <si>
    <t>Europos Sąjungos lėšos (ES)</t>
  </si>
  <si>
    <t>1.09.</t>
  </si>
  <si>
    <t>Įstaigos pajamų lėšos (PL)</t>
  </si>
  <si>
    <t>1.10.</t>
  </si>
  <si>
    <t>Lėšų likutis ataskaitinio laikotarpio pabaigoje (LIK)</t>
  </si>
  <si>
    <t>1.11.</t>
  </si>
  <si>
    <t>Aplinkos apsaugos rėmimo specialiosios programos lėšos SB (AA)</t>
  </si>
  <si>
    <t>1.12.</t>
  </si>
  <si>
    <t>Lėšų likutis iš Aplinkos apsaugos rėmimo specialiosios programos SB (AA/LIK)</t>
  </si>
  <si>
    <t>2.</t>
  </si>
  <si>
    <t>KITOS LĖŠOS IŠ VISO, IŠ JŲ:</t>
  </si>
  <si>
    <t>2.01.</t>
  </si>
  <si>
    <t>Valstybės biudžeto lėšos KT (VB)</t>
  </si>
  <si>
    <t>2.02.</t>
  </si>
  <si>
    <t>Europos Sąjungos lėšos KT (ES)</t>
  </si>
  <si>
    <t>2.03.</t>
  </si>
  <si>
    <t>Kitų šaltinių lėšos KT (KL)</t>
  </si>
  <si>
    <t>IŠ VISO:</t>
  </si>
  <si>
    <t xml:space="preserve">Šiaulių miesto savivaldybės administracijos </t>
  </si>
  <si>
    <t>Vykdyti visuomenės sveikatos priežiūrą</t>
  </si>
  <si>
    <t xml:space="preserve">Vykdyti privalomuosius sveikatos mokymus Šiaulių miesto gyventojams, siekiant gauti pajamų už atsitiktines paslaugas </t>
  </si>
  <si>
    <t>Administruoti visuomenės sveikatos priežiūros paslaugų įgyvendinimą</t>
  </si>
  <si>
    <t>Visuomenės sveikatos stiprinimo skyriaus visuomenės sveikatos specialistai, vykdantys visuomenės sveikatos stiprinimą</t>
  </si>
  <si>
    <t>Šiaulių miesto savivaldybės visuomenės sveikatos biuras</t>
  </si>
  <si>
    <t xml:space="preserve">Privalomojo sveikatos mokymo metu apmokytų asmenų </t>
  </si>
  <si>
    <t>sk.</t>
  </si>
  <si>
    <t>Stiprinti  Biuro darbuotojų administracinius gebėjimus</t>
  </si>
  <si>
    <t>Biuro administracija</t>
  </si>
  <si>
    <t xml:space="preserve">Dalyvavusių kvalifikacijos kėlimo renginiuose (kursuose, mokymuose, seminaruose, konferencijose ir kt.) darbuotojų </t>
  </si>
  <si>
    <t>Administruoti  Biuro visuomenės sveikatos stiprinimo veiklų viešinimą</t>
  </si>
  <si>
    <t xml:space="preserve">Vaikų ir jaunimo sveikatos priežiūros skyriaus vedėjas, Visuomenės sveikatos stiprinimo skyriaus vedėjas  </t>
  </si>
  <si>
    <t xml:space="preserve">Informavimo veiksmų </t>
  </si>
  <si>
    <t>Teikti efektyvias ir kokybiškas visuomenės sveikatos paslaugas vykdant ligų prevenciją bei skatinant miesto visuomenę rinktis sveiką gyvenimo būdą</t>
  </si>
  <si>
    <t>Plėtoti visuomenės sveikatos priežiūros paslaugas, sustiprinti ligų prevenciją ir ugdyti visuomenės poreikį sveikai gyventi</t>
  </si>
  <si>
    <t>Visuomenės sveikatos stiprinimo skyriaus vedėjas, grupių vadovės</t>
  </si>
  <si>
    <t>Visuomenės sveikatos stiprinimo skyriaus vedėjas, stiprinimo specialistai</t>
  </si>
  <si>
    <t xml:space="preserve">Plėtoti sveiką gyvenseną bei  stiprinti mokinių sveikatos įgūdžius ugdymo įstaigose </t>
  </si>
  <si>
    <t xml:space="preserve">Vaikų ir jaunimo sveikatos priežiūros skyriaus vedėjas, visuomenės sveikatos specialistai, vykdantys sveikatos priežiūrą mokykloje </t>
  </si>
  <si>
    <t>Ugdymo įstaigų, kuriose vykdytos visuomenės sveikatos priežiūros funkcijos</t>
  </si>
  <si>
    <t>Mokinių, dalyvavusių sveikatinimo veiklose ugdymo įstaigose</t>
  </si>
  <si>
    <t>Renginių, organizuotų ugdymo įstaigų mokiniams</t>
  </si>
  <si>
    <t>Miesto gyventojų, dalyvavusių sveikatinimo veiklose</t>
  </si>
  <si>
    <t>Plėtoti visuomenės psichikos sveikatos paslaugų prieinamumą bei ankstyvojo savižudybių atpažinimo ir kompleksinės pagalbos teikimo sistemą</t>
  </si>
  <si>
    <t>Bendruomenės sveikatinimo programa</t>
  </si>
  <si>
    <t>1.01               1.04.</t>
  </si>
  <si>
    <t>Tikslinių grupių asmenys, kurie dalyvauja ikimokyklinio  ir mokyklinio amžiaus tėvų mokymo programose, stiprinant pozityvios tėvystės įgūdžius, išmokant tėvus skatinti vaikų teigiamą elgesį ir supažindinant juos su veiksmingais metodais, padedančiais spręsti įprastas vaikų elgesio problemas.</t>
  </si>
  <si>
    <t>proc.</t>
  </si>
  <si>
    <t>Stiprinti sveikos gyvensenos įgūdžius bendruomenėse bei vykdyti visuomenės sveikatos stebėseną</t>
  </si>
  <si>
    <t>Visuomenės sveikatos stiprinimo skyriaus vedėjas,  visuomenės sveikatos specialistai, vykdantys visuomenės sveikatos stiprinimą ir stebėseną</t>
  </si>
  <si>
    <t>Sudarytas numatomų vykdyti maudyklų vandens kokybės tyrimų kalendorinis grafikas</t>
  </si>
  <si>
    <t>Renginių, organizuotų miesto gyventojams</t>
  </si>
  <si>
    <t>Stebėsenos ataskaitų su pasiūlymais dėl gyventojų sveikatos būklės gerinimo</t>
  </si>
  <si>
    <t>Visuomenės sveikatos stiprinimo skyriaus vedėjas,  visuomenės sveikatos specialistai, vykdantys visuomenės sveikatos stiprinimą, Socialinio recepto koordinatorius</t>
  </si>
  <si>
    <t>Asmenų, baigusių Ankstyvosios intervencijos programą</t>
  </si>
  <si>
    <t>1.04</t>
  </si>
  <si>
    <t>02 02 01</t>
  </si>
  <si>
    <r>
      <t>Įgyvendinti NTAKD projektą</t>
    </r>
    <r>
      <rPr>
        <sz val="11"/>
        <color rgb="FF000000"/>
        <rFont val="Calibri"/>
        <family val="2"/>
        <charset val="186"/>
      </rPr>
      <t xml:space="preserve"> </t>
    </r>
    <r>
      <rPr>
        <sz val="12"/>
        <color rgb="FF000000"/>
        <rFont val="Times New Roman"/>
        <family val="1"/>
        <charset val="186"/>
      </rPr>
      <t>„Psichoaktyviųjų medžiagų vartojimo prevencija, ankstyvoji intervencija, pagalba ir žalos mažinimas“.</t>
    </r>
  </si>
  <si>
    <r>
      <t xml:space="preserve">  </t>
    </r>
    <r>
      <rPr>
        <sz val="12"/>
        <rFont val="Times New Roman"/>
        <family val="1"/>
        <charset val="186"/>
      </rPr>
      <t xml:space="preserve">01 01 01 </t>
    </r>
  </si>
  <si>
    <r>
      <t xml:space="preserve"> </t>
    </r>
    <r>
      <rPr>
        <sz val="12"/>
        <rFont val="Times New Roman"/>
        <family val="1"/>
        <charset val="186"/>
      </rPr>
      <t xml:space="preserve">01 02 01 </t>
    </r>
  </si>
  <si>
    <r>
      <t xml:space="preserve">  </t>
    </r>
    <r>
      <rPr>
        <sz val="12"/>
        <rFont val="Times New Roman"/>
        <family val="1"/>
        <charset val="186"/>
      </rPr>
      <t xml:space="preserve">01 03 01 </t>
    </r>
  </si>
  <si>
    <t>02 01 01</t>
  </si>
  <si>
    <t>Įgyvendinti projekto ,,Kompleksinių ir integruotų, mokslu pagrįstų visuomenės sveikatos paslaugų prieinamumo užtikrinimas, bazinių visuomenės sveikatos paslaugų tikslinėms grupėms teikimas" modelių aprašų  bandomąjį diegimą</t>
  </si>
  <si>
    <t>02 03 01, 02 03 02</t>
  </si>
  <si>
    <t xml:space="preserve">   02 05 </t>
  </si>
  <si>
    <t>Asmenų, kuriems suteiktos konsultacijos sveikos gyvensenos klausimais ugdymo įstaigose, skaičius (planuojama 100 procentų pagal poreikį)</t>
  </si>
  <si>
    <t>Lėtinėmis neinfekcinėmis ligomis sergančių mokinių, kuriems suteikta savirūpai reikalinga pagalba ugdymo įstaigoje skaičius (planuojama 100 procentų pagal poreikį)</t>
  </si>
  <si>
    <t xml:space="preserve">Mokinių sveikatos duomenų  (forma Nr. 027-1) analizuotų Vaikų sveikatos informacinėje sistemoje, skaičius (100 proc. nuo gautų pažymėjimų skaičiaus) </t>
  </si>
  <si>
    <t xml:space="preserve">Teiktų Mokyklų vadovams ar atsakingiems darbuotojams, asmens sveikatos priežiūros įstaigų specialistų išvadų ir rekomendacijų dėl Mokinių sveikatos, skaičius (planuojama 100 procentų pagal poreikį) </t>
  </si>
  <si>
    <t>Pirmosios pagalbos teikimo atvejų mokinimas (planuojama 100 procentų pagal poreikį)</t>
  </si>
  <si>
    <t>Konsultacijų, teiktų Mokyklų bendruomenei (mokinimas, tėvams, pedagogams, darbuotojams) pirmosios pagalbos klausimais, skaičius  (planuojama 100 procentų pagal poreikį)</t>
  </si>
  <si>
    <t xml:space="preserve">Mokyklų, dalyvaujančių sveikatą stiprinančių mokyklų tinkle, dalis </t>
  </si>
  <si>
    <t xml:space="preserve">Mokyklų, dalyvaujančių aktyvių mokyklų tinkle, dalis </t>
  </si>
  <si>
    <t>Vertinimų ir teiktų pasiūlymų Mokyklų administracijoms, identifikuojant visuomenės sveikatos rizikos veiksnius (pagal higienos normas)</t>
  </si>
  <si>
    <t>Vertinimų ir teiktų pasiūlymų maitinimo organizavime dalyvaujantiems asmenims (pagal Maitinimo organizavimo ikimokyklinio ugdymo, bendrojo ugdymo mokyklose ir vaikų socialinės globos įstaigose tvarkos aprašą)</t>
  </si>
  <si>
    <t xml:space="preserve">   02 06 </t>
  </si>
  <si>
    <t>Informacinių pranešimų, straipsnių, lankstinukų, atmintinių ir kt. leidinių skaičius</t>
  </si>
  <si>
    <t>Asmenų (18-64 m. amžiaus), dalyvavusių fizinio aktyvumo užsiėmimuose</t>
  </si>
  <si>
    <t>Asmenų (65 m. ir daugiau), dalyvavusių fizinio aktyvumo užsiėmimuose</t>
  </si>
  <si>
    <t>Asmenų, baigusių Širdies ir kraujagyslių ligų ir cukrinio diabeto prevencinę sveikatos stiprinimo programą</t>
  </si>
  <si>
    <t>Tikslinių grupių (Širdies ir kraujagyslių ligų ir cukrinio diabeto prevencinės sveikatos stiprinimo programos ir „Socialinio recepto“ iniciatyvos) asmenų, gavusių baseino paslaugas</t>
  </si>
  <si>
    <t>vnt.</t>
  </si>
  <si>
    <t xml:space="preserve">Paviešintos informacijos gyventojams apie maudyklų vandens kokybę </t>
  </si>
  <si>
    <t>02 07</t>
  </si>
  <si>
    <t xml:space="preserve">Apsilankymų pas priklausomybės konsultantą </t>
  </si>
  <si>
    <t>Asmenų, gavusių priklausomybės konsultavimo paslaugas</t>
  </si>
  <si>
    <t>Asmenų, dalyvavusių baziniuose savižudybių prevencijos mokymuose</t>
  </si>
  <si>
    <t>Suteiktų psichologinės gerovės ir psichikos sveikatos stiprinimo paslaugų</t>
  </si>
  <si>
    <t>Asmenų (65 m. ir daugiau), dalyvavusių socialinio recepto iniciatyvoje</t>
  </si>
  <si>
    <r>
      <t xml:space="preserve"> </t>
    </r>
    <r>
      <rPr>
        <b/>
        <sz val="12"/>
        <rFont val="Times New Roman"/>
        <family val="1"/>
        <charset val="186"/>
      </rPr>
      <t xml:space="preserve">ŠIAULIŲ MIESTO SAVIVALDYBĖS VISUOMENĖS SVEIKATOS BIURO 2026 METŲ VEIKLOS PLANAS         
</t>
    </r>
  </si>
  <si>
    <t xml:space="preserve">  2026  metų asignavimai</t>
  </si>
  <si>
    <t>2026 metai</t>
  </si>
  <si>
    <t>Įgyvendinti projektą "Sveikatos stiprinimo programų tėvams "Neįtikėtini metai" ir "Augame žaisdami"  organizavimas</t>
  </si>
  <si>
    <t>Įgyvendinti projektą  „Sveikas, mažyli!“</t>
  </si>
  <si>
    <t>Projekte "Sveikas, mažyli!" dayvavusių asmenų skaičius</t>
  </si>
  <si>
    <t>Tikslinių grupių asmenys, kurie dalyvavo kontaktiniuose ir nuotoliniuose teoriniuose – praktiniuose sveikatos gerinimo užsiėmimuose. Onkologinių ligų prevencijos bendruomenėje modelio aprašas. (Viena grupė – suaugę asmenys, turintys padidintą riziką susirgti onkologinėmis ligomis; viena grupė – suaugę asmenys, kuriems diagnozuota onkologinė liga, bei jų artimieji).</t>
  </si>
  <si>
    <t>Tikslinių grupių asmenys, kurie dalyvavo kontaktiniuose ir nuotoliniuose teoriniuose - praktiniuose sveikatos gerinimo užsiėmimuose. Asmenų 65+ sveikatos stiprinimo bendruomenėje modelio aprašas. (Viena grupė – 65 m. ir vyresni asmenys ir šeimos nariai ar globėjai, prižiūrintys 65 m. ir vyresnius artimuosius).</t>
  </si>
  <si>
    <t>40+40</t>
  </si>
  <si>
    <t>02 04 01, 02 04 02</t>
  </si>
  <si>
    <t>Nėra nustatyto rodiklio</t>
  </si>
  <si>
    <t xml:space="preserve">Tikslinė grupė – 11-29 metų amžiaus vaikai ir jaunimas, bandantys vartoti ar nereguliariai vartojantys psichoaktyviąsias medžiagas. </t>
  </si>
  <si>
    <t>Asmenys, dirbantys naktiniuose klubuose, baruose ir kitose pasilinksminimo vietose.</t>
  </si>
  <si>
    <t xml:space="preserve">Šiaulių miesto suaugusių gyventojų gyvensenos stebėsenos tyrimas, apklausų </t>
  </si>
  <si>
    <t>2026 metų asignavimai</t>
  </si>
  <si>
    <t xml:space="preserve"> </t>
  </si>
  <si>
    <t>2.01    2.02</t>
  </si>
  <si>
    <t>3,6          20,0</t>
  </si>
  <si>
    <t xml:space="preserve">1.01.         1.10.    1.09.       2.03.           </t>
  </si>
  <si>
    <r>
      <t xml:space="preserve">165,70                                 0,48               1,00        3,90     </t>
    </r>
    <r>
      <rPr>
        <sz val="12"/>
        <color rgb="FFFF0000"/>
        <rFont val="Times New Roman"/>
        <family val="1"/>
        <charset val="186"/>
      </rPr>
      <t xml:space="preserve">   </t>
    </r>
    <r>
      <rPr>
        <sz val="12"/>
        <rFont val="Times New Roman"/>
        <family val="1"/>
        <charset val="186"/>
      </rPr>
      <t xml:space="preserve">             </t>
    </r>
  </si>
  <si>
    <t>0,9          25,70</t>
  </si>
  <si>
    <t>2.01     2.02</t>
  </si>
  <si>
    <t xml:space="preserve">2.01  </t>
  </si>
  <si>
    <t>385,7         775,3</t>
  </si>
  <si>
    <t>1.04.     1.01</t>
  </si>
  <si>
    <t>381,7    364,5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</si>
</sst>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1"/>
      <color theme="1"/>
      <name val="Calibri"/>
      <family val="2"/>
      <charset val="186"/>
      <scheme val="minor"/>
    </font>
    <font>
      <sz val="10"/>
      <name val="Times New Roman"/>
      <family val="1"/>
      <charset val="186"/>
    </font>
    <font>
      <b/>
      <sz val="10"/>
      <name val="Times New Roman"/>
      <family val="1"/>
      <charset val="186"/>
    </font>
    <font>
      <sz val="11"/>
      <name val="Times New Roman"/>
      <family val="1"/>
      <charset val="186"/>
    </font>
    <font>
      <sz val="12"/>
      <name val="Times New Roman"/>
      <family val="1"/>
      <charset val="186"/>
    </font>
    <font>
      <sz val="11"/>
      <name val="Times New Roman"/>
      <family val="1"/>
    </font>
    <font>
      <sz val="12"/>
      <name val="Times New Roman"/>
      <family val="1"/>
      <charset val="1"/>
    </font>
    <font>
      <b/>
      <sz val="12"/>
      <name val="Lucida Sans Unicode"/>
      <family val="2"/>
      <charset val="186"/>
    </font>
    <font>
      <b/>
      <sz val="12"/>
      <name val="Times New Roman"/>
      <family val="1"/>
      <charset val="186"/>
    </font>
    <font>
      <sz val="8"/>
      <name val="Times New Roman"/>
      <family val="1"/>
      <charset val="186"/>
    </font>
    <font>
      <sz val="12"/>
      <name val="Arial"/>
      <family val="2"/>
      <charset val="186"/>
    </font>
    <font>
      <b/>
      <sz val="12"/>
      <name val="Times New Roman"/>
      <family val="1"/>
      <charset val="1"/>
    </font>
    <font>
      <sz val="12"/>
      <color theme="1"/>
      <name val="Times New Roman"/>
      <family val="1"/>
      <charset val="186"/>
    </font>
    <font>
      <sz val="12"/>
      <color rgb="FF000000"/>
      <name val="Times New Roman"/>
      <family val="1"/>
      <charset val="186"/>
    </font>
    <font>
      <sz val="11"/>
      <color theme="1"/>
      <name val="Times New Roman"/>
      <family val="1"/>
      <charset val="186"/>
    </font>
    <font>
      <sz val="12"/>
      <color rgb="FFFF0000"/>
      <name val="Times New Roman"/>
      <family val="1"/>
      <charset val="186"/>
    </font>
    <font>
      <sz val="11"/>
      <color rgb="FF000000"/>
      <name val="Calibri"/>
      <family val="2"/>
      <charset val="186"/>
    </font>
    <font>
      <sz val="11"/>
      <color rgb="FFFF0000"/>
      <name val="Calibri"/>
      <family val="2"/>
      <charset val="186"/>
      <scheme val="minor"/>
    </font>
    <font>
      <sz val="11"/>
      <color rgb="FFFF0000"/>
      <name val="Calibri"/>
      <family val="2"/>
      <scheme val="minor"/>
    </font>
    <font>
      <sz val="20"/>
      <name val="Times New Roman"/>
      <family val="1"/>
      <charset val="186"/>
    </font>
    <font>
      <sz val="12"/>
      <name val="Times New Roman"/>
      <family val="1"/>
    </font>
    <font>
      <b/>
      <sz val="12"/>
      <name val="Times New Roman"/>
      <family val="1"/>
    </font>
  </fonts>
  <fills count="13">
    <fill>
      <patternFill patternType="none"/>
    </fill>
    <fill>
      <patternFill patternType="gray125"/>
    </fill>
    <fill>
      <patternFill patternType="solid">
        <fgColor theme="0"/>
        <bgColor indexed="64"/>
      </patternFill>
    </fill>
    <fill>
      <patternFill patternType="solid">
        <fgColor rgb="FFFFFF00"/>
        <bgColor indexed="31"/>
      </patternFill>
    </fill>
    <fill>
      <patternFill patternType="solid">
        <fgColor rgb="FFFFFF00"/>
        <bgColor indexed="64"/>
      </patternFill>
    </fill>
    <fill>
      <patternFill patternType="solid">
        <fgColor rgb="FFCCECFF"/>
        <bgColor indexed="31"/>
      </patternFill>
    </fill>
    <fill>
      <patternFill patternType="solid">
        <fgColor rgb="FFCCECFF"/>
        <bgColor indexed="64"/>
      </patternFill>
    </fill>
    <fill>
      <patternFill patternType="solid">
        <fgColor rgb="FFCCFFCC"/>
        <bgColor indexed="31"/>
      </patternFill>
    </fill>
    <fill>
      <patternFill patternType="solid">
        <fgColor rgb="FFCCFFCC"/>
        <bgColor indexed="64"/>
      </patternFill>
    </fill>
    <fill>
      <patternFill patternType="solid">
        <fgColor theme="0"/>
        <bgColor indexed="31"/>
      </patternFill>
    </fill>
    <fill>
      <patternFill patternType="solid">
        <fgColor theme="0" tint="-4.9989318521683403E-2"/>
        <bgColor indexed="64"/>
      </patternFill>
    </fill>
    <fill>
      <patternFill patternType="solid">
        <fgColor theme="0"/>
        <bgColor indexed="9"/>
      </patternFill>
    </fill>
    <fill>
      <patternFill patternType="solid">
        <fgColor theme="0" tint="-0.14999847407452621"/>
        <bgColor indexed="9"/>
      </patternFill>
    </fill>
  </fills>
  <borders count="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138">
    <xf numFmtId="0" fontId="0" fillId="0" borderId="0" xfId="0"/>
    <xf numFmtId="0" fontId="1" fillId="0" borderId="0" xfId="0" applyFont="1" applyAlignment="1">
      <alignment horizontal="center" vertical="top" wrapText="1"/>
    </xf>
    <xf numFmtId="0" fontId="4" fillId="0" borderId="0" xfId="0" applyFont="1" applyAlignment="1">
      <alignment horizontal="center" vertical="top" wrapText="1"/>
    </xf>
    <xf numFmtId="0" fontId="4" fillId="0" borderId="0" xfId="0" applyFont="1" applyAlignment="1">
      <alignment vertical="top" wrapText="1"/>
    </xf>
    <xf numFmtId="0" fontId="9" fillId="0" borderId="0" xfId="0" applyFont="1" applyAlignment="1">
      <alignment vertical="top"/>
    </xf>
    <xf numFmtId="49" fontId="8" fillId="3" borderId="2" xfId="0" applyNumberFormat="1" applyFont="1" applyFill="1" applyBorder="1" applyAlignment="1">
      <alignment horizontal="left" vertical="top"/>
    </xf>
    <xf numFmtId="49" fontId="4" fillId="4" borderId="2" xfId="0" applyNumberFormat="1" applyFont="1" applyFill="1" applyBorder="1" applyAlignment="1">
      <alignment vertical="top"/>
    </xf>
    <xf numFmtId="0" fontId="4" fillId="4" borderId="2" xfId="0" applyFont="1" applyFill="1" applyBorder="1" applyAlignment="1">
      <alignment horizontal="center" vertical="top"/>
    </xf>
    <xf numFmtId="164" fontId="4" fillId="4" borderId="2" xfId="0" applyNumberFormat="1" applyFont="1" applyFill="1" applyBorder="1" applyAlignment="1">
      <alignment horizontal="center" vertical="top"/>
    </xf>
    <xf numFmtId="0" fontId="10" fillId="4" borderId="2" xfId="0" applyFont="1" applyFill="1" applyBorder="1"/>
    <xf numFmtId="49" fontId="8" fillId="5" borderId="2" xfId="0" applyNumberFormat="1" applyFont="1" applyFill="1" applyBorder="1" applyAlignment="1">
      <alignment vertical="top"/>
    </xf>
    <xf numFmtId="49" fontId="8" fillId="7" borderId="2" xfId="0" applyNumberFormat="1" applyFont="1" applyFill="1" applyBorder="1" applyAlignment="1">
      <alignment vertical="top"/>
    </xf>
    <xf numFmtId="0" fontId="8" fillId="0" borderId="0" xfId="0" applyFont="1" applyAlignment="1">
      <alignment horizontal="center" vertical="top"/>
    </xf>
    <xf numFmtId="0" fontId="4" fillId="0" borderId="0" xfId="0" applyFont="1" applyAlignment="1">
      <alignment horizontal="right" vertical="top"/>
    </xf>
    <xf numFmtId="0" fontId="6" fillId="0" borderId="2" xfId="0" applyFont="1" applyBorder="1" applyAlignment="1">
      <alignment vertical="center"/>
    </xf>
    <xf numFmtId="0" fontId="6" fillId="0" borderId="0" xfId="0" applyFont="1" applyAlignment="1">
      <alignment vertical="center"/>
    </xf>
    <xf numFmtId="164" fontId="6" fillId="0" borderId="0" xfId="0" applyNumberFormat="1" applyFont="1" applyAlignment="1">
      <alignment horizontal="center" vertical="center" wrapText="1"/>
    </xf>
    <xf numFmtId="49" fontId="8" fillId="10" borderId="2" xfId="0" applyNumberFormat="1" applyFont="1" applyFill="1" applyBorder="1" applyAlignment="1">
      <alignment horizontal="center" vertical="center"/>
    </xf>
    <xf numFmtId="0" fontId="4" fillId="2" borderId="0" xfId="0" applyFont="1" applyFill="1" applyAlignment="1">
      <alignment vertical="center"/>
    </xf>
    <xf numFmtId="0" fontId="6" fillId="11" borderId="0" xfId="0" applyFont="1" applyFill="1" applyAlignment="1">
      <alignment horizontal="center" vertical="center" wrapText="1"/>
    </xf>
    <xf numFmtId="0" fontId="0" fillId="2" borderId="0" xfId="0" applyFill="1"/>
    <xf numFmtId="164" fontId="6" fillId="11" borderId="0" xfId="0" applyNumberFormat="1" applyFont="1" applyFill="1" applyAlignment="1">
      <alignment horizontal="left" vertical="center"/>
    </xf>
    <xf numFmtId="49" fontId="6" fillId="0" borderId="2" xfId="0" applyNumberFormat="1" applyFont="1" applyBorder="1" applyAlignment="1">
      <alignment horizontal="center" vertical="center"/>
    </xf>
    <xf numFmtId="49" fontId="4" fillId="0" borderId="0" xfId="0" applyNumberFormat="1" applyFont="1" applyAlignment="1">
      <alignment vertical="center"/>
    </xf>
    <xf numFmtId="0" fontId="6" fillId="0" borderId="0" xfId="0" applyFont="1" applyAlignment="1">
      <alignment horizontal="center" vertical="center" wrapText="1"/>
    </xf>
    <xf numFmtId="164" fontId="6" fillId="2" borderId="0" xfId="0" applyNumberFormat="1" applyFont="1" applyFill="1" applyAlignment="1">
      <alignment horizontal="left" vertical="center"/>
    </xf>
    <xf numFmtId="164" fontId="6" fillId="2" borderId="0" xfId="0" applyNumberFormat="1" applyFont="1" applyFill="1" applyAlignment="1">
      <alignment horizontal="left" vertical="center" wrapText="1"/>
    </xf>
    <xf numFmtId="0" fontId="6" fillId="0" borderId="0" xfId="0" applyFont="1" applyAlignment="1">
      <alignment vertical="center" wrapText="1"/>
    </xf>
    <xf numFmtId="0" fontId="11" fillId="0" borderId="0" xfId="0" applyFont="1" applyAlignment="1">
      <alignment horizontal="center" vertical="center" wrapText="1"/>
    </xf>
    <xf numFmtId="49" fontId="4" fillId="0" borderId="2" xfId="0" applyNumberFormat="1" applyFont="1" applyBorder="1" applyAlignment="1">
      <alignment horizontal="center" vertical="center"/>
    </xf>
    <xf numFmtId="49" fontId="6" fillId="0" borderId="0" xfId="0" applyNumberFormat="1" applyFont="1" applyAlignment="1">
      <alignment vertical="center" wrapText="1"/>
    </xf>
    <xf numFmtId="0" fontId="6" fillId="11" borderId="0" xfId="0" applyFont="1" applyFill="1" applyAlignment="1">
      <alignment vertical="center" wrapText="1"/>
    </xf>
    <xf numFmtId="0" fontId="6" fillId="11" borderId="0" xfId="0" applyFont="1" applyFill="1" applyAlignment="1">
      <alignment horizontal="center" vertical="center"/>
    </xf>
    <xf numFmtId="0" fontId="6" fillId="11" borderId="0" xfId="0" applyFont="1" applyFill="1" applyAlignment="1">
      <alignment horizontal="left" vertical="center"/>
    </xf>
    <xf numFmtId="0" fontId="4" fillId="2" borderId="2" xfId="0" applyFont="1" applyFill="1" applyBorder="1" applyAlignment="1">
      <alignment horizontal="center" vertical="top" wrapText="1"/>
    </xf>
    <xf numFmtId="0" fontId="4" fillId="2" borderId="2" xfId="0" applyFont="1" applyFill="1" applyBorder="1" applyAlignment="1">
      <alignment horizontal="center" vertical="center" wrapText="1"/>
    </xf>
    <xf numFmtId="49" fontId="4" fillId="2" borderId="2" xfId="0" applyNumberFormat="1" applyFont="1" applyFill="1" applyBorder="1" applyAlignment="1">
      <alignment horizontal="center" vertical="top" wrapText="1"/>
    </xf>
    <xf numFmtId="49" fontId="4" fillId="2" borderId="2" xfId="0" applyNumberFormat="1" applyFont="1" applyFill="1" applyBorder="1" applyAlignment="1">
      <alignment horizontal="center" vertical="center" wrapText="1"/>
    </xf>
    <xf numFmtId="0" fontId="12" fillId="0" borderId="2" xfId="0" applyFont="1" applyBorder="1" applyAlignment="1">
      <alignment horizontal="center" vertical="top" wrapText="1"/>
    </xf>
    <xf numFmtId="0" fontId="4" fillId="2" borderId="2" xfId="0" applyFont="1" applyFill="1" applyBorder="1" applyAlignment="1">
      <alignment horizontal="center" vertical="top"/>
    </xf>
    <xf numFmtId="0" fontId="14" fillId="0" borderId="2" xfId="0" applyFont="1" applyBorder="1" applyAlignment="1">
      <alignment horizontal="center" vertical="top"/>
    </xf>
    <xf numFmtId="0" fontId="14" fillId="0" borderId="0" xfId="0" applyFont="1" applyAlignment="1">
      <alignment horizontal="center" vertical="top"/>
    </xf>
    <xf numFmtId="0" fontId="12" fillId="2" borderId="2" xfId="0" applyFont="1" applyFill="1" applyBorder="1" applyAlignment="1">
      <alignment horizontal="center" vertical="top" wrapText="1"/>
    </xf>
    <xf numFmtId="49" fontId="15" fillId="9" borderId="2" xfId="0" applyNumberFormat="1" applyFont="1" applyFill="1" applyBorder="1" applyAlignment="1">
      <alignment horizontal="left" vertical="center" wrapText="1"/>
    </xf>
    <xf numFmtId="0" fontId="4" fillId="0" borderId="2" xfId="0" applyFont="1" applyBorder="1" applyAlignment="1">
      <alignment horizontal="center" vertical="center" wrapText="1"/>
    </xf>
    <xf numFmtId="0" fontId="13" fillId="0" borderId="2" xfId="0" applyFont="1" applyBorder="1" applyAlignment="1">
      <alignment vertical="top" wrapText="1"/>
    </xf>
    <xf numFmtId="0" fontId="12" fillId="2" borderId="2" xfId="0" applyFont="1" applyFill="1" applyBorder="1" applyAlignment="1">
      <alignment horizontal="center" vertical="top"/>
    </xf>
    <xf numFmtId="49" fontId="4" fillId="9" borderId="2" xfId="0" applyNumberFormat="1" applyFont="1" applyFill="1" applyBorder="1" applyAlignment="1">
      <alignment horizontal="left" vertical="center" wrapText="1"/>
    </xf>
    <xf numFmtId="49" fontId="8" fillId="5" borderId="2" xfId="0" applyNumberFormat="1" applyFont="1" applyFill="1" applyBorder="1" applyAlignment="1">
      <alignment horizontal="left" vertical="center"/>
    </xf>
    <xf numFmtId="49" fontId="8" fillId="7" borderId="2" xfId="0" applyNumberFormat="1" applyFont="1" applyFill="1" applyBorder="1" applyAlignment="1">
      <alignment horizontal="left" vertical="center"/>
    </xf>
    <xf numFmtId="0" fontId="13" fillId="0" borderId="2" xfId="0" applyFont="1" applyBorder="1" applyAlignment="1">
      <alignment horizontal="center" vertical="top" wrapText="1"/>
    </xf>
    <xf numFmtId="0" fontId="8" fillId="8" borderId="2" xfId="0" applyFont="1" applyFill="1" applyBorder="1" applyAlignment="1">
      <alignment vertical="top" wrapText="1"/>
    </xf>
    <xf numFmtId="0" fontId="17" fillId="0" borderId="0" xfId="0" applyFont="1"/>
    <xf numFmtId="0" fontId="18" fillId="0" borderId="0" xfId="0" applyFont="1"/>
    <xf numFmtId="164" fontId="4" fillId="0" borderId="2" xfId="0" applyNumberFormat="1" applyFont="1" applyBorder="1" applyAlignment="1">
      <alignment horizontal="center" vertical="top" wrapText="1"/>
    </xf>
    <xf numFmtId="2" fontId="4" fillId="6" borderId="2" xfId="0" applyNumberFormat="1" applyFont="1" applyFill="1" applyBorder="1" applyAlignment="1">
      <alignment horizontal="center" vertical="top" wrapText="1"/>
    </xf>
    <xf numFmtId="49" fontId="4" fillId="0" borderId="2" xfId="0" applyNumberFormat="1" applyFont="1" applyBorder="1" applyAlignment="1">
      <alignment horizontal="left" vertical="center" wrapText="1"/>
    </xf>
    <xf numFmtId="0" fontId="4" fillId="0" borderId="2" xfId="0" applyFont="1" applyBorder="1" applyAlignment="1">
      <alignment horizontal="center" vertical="top" wrapText="1"/>
    </xf>
    <xf numFmtId="49" fontId="4" fillId="0" borderId="2" xfId="0" applyNumberFormat="1" applyFont="1" applyBorder="1" applyAlignment="1">
      <alignment horizontal="center" vertical="top" wrapText="1"/>
    </xf>
    <xf numFmtId="4" fontId="4" fillId="6" borderId="2" xfId="0" applyNumberFormat="1" applyFont="1" applyFill="1" applyBorder="1" applyAlignment="1">
      <alignment horizontal="center" vertical="top" wrapText="1"/>
    </xf>
    <xf numFmtId="4" fontId="8" fillId="8" borderId="2" xfId="0" applyNumberFormat="1" applyFont="1" applyFill="1" applyBorder="1" applyAlignment="1">
      <alignment vertical="top" wrapText="1"/>
    </xf>
    <xf numFmtId="0" fontId="20" fillId="0" borderId="2" xfId="0" applyFont="1" applyBorder="1" applyAlignment="1">
      <alignment horizontal="center" vertical="center" wrapText="1"/>
    </xf>
    <xf numFmtId="4" fontId="20" fillId="10" borderId="2" xfId="0" applyNumberFormat="1" applyFont="1" applyFill="1" applyBorder="1" applyAlignment="1">
      <alignment horizontal="center" vertical="center"/>
    </xf>
    <xf numFmtId="4" fontId="20" fillId="0" borderId="2" xfId="0" applyNumberFormat="1" applyFont="1" applyBorder="1" applyAlignment="1">
      <alignment horizontal="center" vertical="center"/>
    </xf>
    <xf numFmtId="4" fontId="20" fillId="0" borderId="2" xfId="0" applyNumberFormat="1" applyFont="1" applyBorder="1" applyAlignment="1">
      <alignment horizontal="center" vertical="center" wrapText="1"/>
    </xf>
    <xf numFmtId="4" fontId="21" fillId="12" borderId="2" xfId="0" applyNumberFormat="1" applyFont="1" applyFill="1" applyBorder="1" applyAlignment="1">
      <alignment horizontal="center" vertical="center" wrapText="1"/>
    </xf>
    <xf numFmtId="0" fontId="6" fillId="0" borderId="7" xfId="0" applyFont="1" applyBorder="1" applyAlignment="1">
      <alignment horizontal="left" vertical="center"/>
    </xf>
    <xf numFmtId="0" fontId="6" fillId="0" borderId="6" xfId="0" applyFont="1" applyBorder="1" applyAlignment="1">
      <alignment horizontal="left" vertical="center"/>
    </xf>
    <xf numFmtId="0" fontId="8" fillId="12" borderId="7" xfId="0" applyFont="1" applyFill="1" applyBorder="1" applyAlignment="1">
      <alignment horizontal="right" vertical="center" wrapText="1"/>
    </xf>
    <xf numFmtId="0" fontId="8" fillId="12" borderId="5" xfId="0" applyFont="1" applyFill="1" applyBorder="1" applyAlignment="1">
      <alignment horizontal="right" vertical="center" wrapText="1"/>
    </xf>
    <xf numFmtId="0" fontId="8" fillId="12" borderId="6" xfId="0" applyFont="1" applyFill="1" applyBorder="1" applyAlignment="1">
      <alignment horizontal="right" vertical="center" wrapText="1"/>
    </xf>
    <xf numFmtId="49" fontId="6" fillId="0" borderId="7" xfId="0" applyNumberFormat="1" applyFont="1" applyBorder="1" applyAlignment="1">
      <alignment horizontal="left" vertical="center" wrapText="1"/>
    </xf>
    <xf numFmtId="49" fontId="6" fillId="0" borderId="6" xfId="0" applyNumberFormat="1" applyFont="1" applyBorder="1" applyAlignment="1">
      <alignment horizontal="left" vertical="center" wrapText="1"/>
    </xf>
    <xf numFmtId="0" fontId="6" fillId="0" borderId="7" xfId="0" applyFont="1" applyBorder="1" applyAlignment="1">
      <alignment horizontal="left" vertical="center" wrapText="1"/>
    </xf>
    <xf numFmtId="0" fontId="6" fillId="0" borderId="6" xfId="0" applyFont="1" applyBorder="1" applyAlignment="1">
      <alignment horizontal="left" vertical="center" wrapText="1"/>
    </xf>
    <xf numFmtId="0" fontId="8" fillId="10" borderId="7" xfId="0" applyFont="1" applyFill="1" applyBorder="1" applyAlignment="1">
      <alignment horizontal="left" vertical="center"/>
    </xf>
    <xf numFmtId="0" fontId="8" fillId="10" borderId="6" xfId="0" applyFont="1" applyFill="1" applyBorder="1" applyAlignment="1">
      <alignment horizontal="left" vertical="center"/>
    </xf>
    <xf numFmtId="49" fontId="4" fillId="9" borderId="1" xfId="0" applyNumberFormat="1" applyFont="1" applyFill="1" applyBorder="1" applyAlignment="1">
      <alignment horizontal="left" vertical="center" wrapText="1"/>
    </xf>
    <xf numFmtId="49" fontId="4" fillId="9" borderId="3" xfId="0" applyNumberFormat="1" applyFont="1" applyFill="1" applyBorder="1" applyAlignment="1">
      <alignment horizontal="left" vertical="center" wrapText="1"/>
    </xf>
    <xf numFmtId="49" fontId="4" fillId="9" borderId="4" xfId="0" applyNumberFormat="1" applyFont="1" applyFill="1" applyBorder="1" applyAlignment="1">
      <alignment horizontal="left" vertical="center" wrapText="1"/>
    </xf>
    <xf numFmtId="0" fontId="8" fillId="0" borderId="0" xfId="0" applyFont="1" applyAlignment="1">
      <alignment horizontal="center"/>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8" fillId="10" borderId="7" xfId="0" applyFont="1" applyFill="1" applyBorder="1" applyAlignment="1">
      <alignment horizontal="left" vertical="center" wrapText="1"/>
    </xf>
    <xf numFmtId="0" fontId="8" fillId="10" borderId="6" xfId="0" applyFont="1" applyFill="1" applyBorder="1" applyAlignment="1">
      <alignment horizontal="left" vertical="center" wrapText="1"/>
    </xf>
    <xf numFmtId="49" fontId="4" fillId="0" borderId="7" xfId="0" applyNumberFormat="1" applyFont="1" applyBorder="1" applyAlignment="1">
      <alignment horizontal="left" vertical="center"/>
    </xf>
    <xf numFmtId="49" fontId="4" fillId="0" borderId="6" xfId="0" applyNumberFormat="1" applyFont="1" applyBorder="1" applyAlignment="1">
      <alignment horizontal="left" vertical="center"/>
    </xf>
    <xf numFmtId="2" fontId="4" fillId="2" borderId="2" xfId="0" applyNumberFormat="1" applyFont="1" applyFill="1" applyBorder="1" applyAlignment="1">
      <alignment horizontal="center" vertical="top" wrapText="1"/>
    </xf>
    <xf numFmtId="49" fontId="4" fillId="9" borderId="1" xfId="0" applyNumberFormat="1" applyFont="1" applyFill="1" applyBorder="1" applyAlignment="1">
      <alignment horizontal="center" vertical="top" wrapText="1"/>
    </xf>
    <xf numFmtId="49" fontId="4" fillId="9" borderId="3" xfId="0" applyNumberFormat="1" applyFont="1" applyFill="1" applyBorder="1" applyAlignment="1">
      <alignment horizontal="center" vertical="top" wrapText="1"/>
    </xf>
    <xf numFmtId="49" fontId="4" fillId="9" borderId="4"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4" fillId="2" borderId="3" xfId="0" applyFont="1" applyFill="1" applyBorder="1" applyAlignment="1">
      <alignment horizontal="center" vertical="top" wrapText="1"/>
    </xf>
    <xf numFmtId="0" fontId="4" fillId="2" borderId="4" xfId="0" applyFont="1" applyFill="1" applyBorder="1" applyAlignment="1">
      <alignment horizontal="center" vertical="top" wrapText="1"/>
    </xf>
    <xf numFmtId="49" fontId="4" fillId="2" borderId="1" xfId="0" applyNumberFormat="1" applyFont="1" applyFill="1" applyBorder="1" applyAlignment="1">
      <alignment horizontal="center" vertical="top" wrapText="1"/>
    </xf>
    <xf numFmtId="49" fontId="4" fillId="2" borderId="3" xfId="0" applyNumberFormat="1" applyFont="1" applyFill="1" applyBorder="1" applyAlignment="1">
      <alignment horizontal="center" vertical="top" wrapText="1"/>
    </xf>
    <xf numFmtId="49" fontId="4" fillId="2" borderId="4" xfId="0" applyNumberFormat="1" applyFont="1" applyFill="1" applyBorder="1" applyAlignment="1">
      <alignment horizontal="center" vertical="top" wrapText="1"/>
    </xf>
    <xf numFmtId="2" fontId="4" fillId="2" borderId="1" xfId="0" applyNumberFormat="1" applyFont="1" applyFill="1" applyBorder="1" applyAlignment="1">
      <alignment horizontal="center" vertical="top" wrapText="1"/>
    </xf>
    <xf numFmtId="2" fontId="4" fillId="2" borderId="3" xfId="0" applyNumberFormat="1" applyFont="1" applyFill="1" applyBorder="1" applyAlignment="1">
      <alignment horizontal="center" vertical="top" wrapText="1"/>
    </xf>
    <xf numFmtId="2" fontId="4" fillId="2" borderId="4" xfId="0" applyNumberFormat="1" applyFont="1" applyFill="1" applyBorder="1" applyAlignment="1">
      <alignment horizontal="center" vertical="top" wrapText="1"/>
    </xf>
    <xf numFmtId="49" fontId="4" fillId="9" borderId="2" xfId="0" applyNumberFormat="1" applyFont="1" applyFill="1" applyBorder="1" applyAlignment="1">
      <alignment horizontal="center" vertical="top" wrapText="1"/>
    </xf>
    <xf numFmtId="0" fontId="4" fillId="2" borderId="2" xfId="0" applyFont="1" applyFill="1" applyBorder="1" applyAlignment="1">
      <alignment horizontal="center" vertical="top" wrapText="1"/>
    </xf>
    <xf numFmtId="49" fontId="4" fillId="2" borderId="2" xfId="0" applyNumberFormat="1" applyFont="1" applyFill="1" applyBorder="1" applyAlignment="1">
      <alignment horizontal="center" vertical="top" wrapText="1"/>
    </xf>
    <xf numFmtId="164" fontId="4" fillId="2" borderId="2" xfId="0" applyNumberFormat="1" applyFont="1" applyFill="1" applyBorder="1" applyAlignment="1">
      <alignment horizontal="center" vertical="top" wrapText="1"/>
    </xf>
    <xf numFmtId="0" fontId="8" fillId="6" borderId="2" xfId="0" applyFont="1" applyFill="1" applyBorder="1" applyAlignment="1">
      <alignment horizontal="center" vertical="top" wrapText="1"/>
    </xf>
    <xf numFmtId="0" fontId="8" fillId="8" borderId="2" xfId="0" applyFont="1" applyFill="1" applyBorder="1" applyAlignment="1">
      <alignment horizontal="left" vertical="top" wrapText="1"/>
    </xf>
    <xf numFmtId="0" fontId="8" fillId="8" borderId="2" xfId="0" applyFont="1" applyFill="1" applyBorder="1" applyAlignment="1">
      <alignment horizontal="center" vertical="top" wrapText="1"/>
    </xf>
    <xf numFmtId="164" fontId="4" fillId="0" borderId="1" xfId="0" applyNumberFormat="1" applyFont="1" applyBorder="1" applyAlignment="1">
      <alignment horizontal="center" vertical="top" wrapText="1"/>
    </xf>
    <xf numFmtId="164" fontId="4" fillId="0" borderId="4" xfId="0" applyNumberFormat="1" applyFont="1" applyBorder="1" applyAlignment="1">
      <alignment horizontal="center" vertical="top" wrapText="1"/>
    </xf>
    <xf numFmtId="0" fontId="13" fillId="0" borderId="1" xfId="0" applyFont="1" applyBorder="1" applyAlignment="1">
      <alignment horizontal="left" vertical="top" wrapText="1"/>
    </xf>
    <xf numFmtId="0" fontId="13" fillId="0" borderId="4" xfId="0" applyFont="1" applyBorder="1" applyAlignment="1">
      <alignment horizontal="left" vertical="top" wrapText="1"/>
    </xf>
    <xf numFmtId="164" fontId="4" fillId="2" borderId="1" xfId="0" applyNumberFormat="1" applyFont="1" applyFill="1" applyBorder="1" applyAlignment="1">
      <alignment horizontal="center" vertical="top" wrapText="1"/>
    </xf>
    <xf numFmtId="164" fontId="19" fillId="2" borderId="4" xfId="0" applyNumberFormat="1" applyFont="1" applyFill="1" applyBorder="1" applyAlignment="1">
      <alignment horizontal="center" vertical="top" wrapText="1"/>
    </xf>
    <xf numFmtId="0" fontId="8" fillId="6" borderId="2" xfId="0" applyFont="1" applyFill="1" applyBorder="1" applyAlignment="1">
      <alignment horizontal="left" vertical="top" wrapText="1"/>
    </xf>
    <xf numFmtId="49" fontId="4" fillId="0" borderId="1"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13" fillId="0" borderId="1" xfId="0" applyFont="1" applyBorder="1" applyAlignment="1">
      <alignment vertical="top" wrapText="1"/>
    </xf>
    <xf numFmtId="0" fontId="13" fillId="0" borderId="4" xfId="0" applyFont="1" applyBorder="1" applyAlignment="1">
      <alignment vertical="top" wrapText="1"/>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49" fontId="4" fillId="0" borderId="1" xfId="0" applyNumberFormat="1" applyFont="1" applyBorder="1" applyAlignment="1">
      <alignment horizontal="center" vertical="top" wrapText="1"/>
    </xf>
    <xf numFmtId="49" fontId="4" fillId="0" borderId="4" xfId="0" applyNumberFormat="1" applyFont="1" applyBorder="1" applyAlignment="1">
      <alignment horizontal="center" vertical="top" wrapText="1"/>
    </xf>
    <xf numFmtId="0" fontId="12" fillId="0" borderId="1" xfId="0" applyFont="1" applyBorder="1" applyAlignment="1">
      <alignment horizontal="center" vertical="top" wrapText="1"/>
    </xf>
    <xf numFmtId="0" fontId="12" fillId="0" borderId="4" xfId="0" applyFont="1" applyBorder="1" applyAlignment="1">
      <alignment horizontal="center" vertical="top" wrapText="1"/>
    </xf>
    <xf numFmtId="49" fontId="8" fillId="3" borderId="2" xfId="0" applyNumberFormat="1" applyFont="1" applyFill="1" applyBorder="1" applyAlignment="1">
      <alignment horizontal="left" vertical="top"/>
    </xf>
    <xf numFmtId="0" fontId="8" fillId="6" borderId="2" xfId="0" applyFont="1" applyFill="1" applyBorder="1" applyAlignment="1">
      <alignment vertical="top" wrapText="1"/>
    </xf>
    <xf numFmtId="0" fontId="10" fillId="6" borderId="2" xfId="0" applyFont="1" applyFill="1" applyBorder="1" applyAlignment="1">
      <alignment horizontal="center"/>
    </xf>
    <xf numFmtId="0" fontId="8" fillId="8" borderId="2" xfId="0" applyFont="1" applyFill="1" applyBorder="1" applyAlignment="1">
      <alignment vertical="top" wrapText="1"/>
    </xf>
    <xf numFmtId="0" fontId="7" fillId="0" borderId="0" xfId="0" applyFont="1" applyAlignment="1">
      <alignment horizontal="center" vertical="top" wrapText="1"/>
    </xf>
    <xf numFmtId="0" fontId="1" fillId="0" borderId="0" xfId="0" applyFont="1" applyAlignment="1">
      <alignment horizontal="right"/>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49" fontId="4" fillId="0" borderId="2" xfId="0" applyNumberFormat="1" applyFont="1" applyBorder="1" applyAlignment="1">
      <alignment horizontal="center" vertical="center" wrapText="1"/>
    </xf>
    <xf numFmtId="0" fontId="10" fillId="8" borderId="2" xfId="0" applyFont="1" applyFill="1" applyBorder="1" applyAlignment="1">
      <alignment horizontal="center"/>
    </xf>
    <xf numFmtId="0" fontId="2" fillId="0" borderId="0" xfId="0" applyFont="1" applyAlignment="1">
      <alignment horizontal="center" vertical="top" wrapText="1"/>
    </xf>
    <xf numFmtId="0" fontId="3" fillId="0" borderId="0" xfId="0" applyFont="1" applyAlignment="1">
      <alignment horizontal="left" vertical="top" wrapText="1"/>
    </xf>
    <xf numFmtId="0" fontId="5" fillId="2" borderId="0" xfId="0" applyFont="1" applyFill="1" applyAlignment="1">
      <alignment horizontal="left" vertical="center" wrapText="1"/>
    </xf>
    <xf numFmtId="0" fontId="6" fillId="2" borderId="0" xfId="0" applyFont="1" applyFill="1" applyAlignment="1">
      <alignment horizontal="center" vertical="center" wrapText="1"/>
    </xf>
  </cellXfs>
  <cellStyles count="1">
    <cellStyle name="Įprastas" xfId="0" builtinId="0"/>
  </cellStyles>
  <dxfs count="0"/>
  <tableStyles count="0" defaultTableStyle="TableStyleMedium2" defaultPivotStyle="PivotStyleLight16"/>
  <colors>
    <mruColors>
      <color rgb="FFFF11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B8EB53-4093-471D-AF79-A9AAFF842FA3}">
  <dimension ref="A1:J74"/>
  <sheetViews>
    <sheetView tabSelected="1" topLeftCell="A46" zoomScaleNormal="100" workbookViewId="0">
      <selection activeCell="I53" sqref="I53"/>
    </sheetView>
  </sheetViews>
  <sheetFormatPr defaultRowHeight="15" x14ac:dyDescent="0.25"/>
  <cols>
    <col min="1" max="1" width="13.42578125" customWidth="1"/>
    <col min="2" max="2" width="24.42578125" customWidth="1"/>
    <col min="3" max="3" width="18.28515625" customWidth="1"/>
    <col min="4" max="4" width="23" customWidth="1"/>
    <col min="5" max="5" width="9.42578125" customWidth="1"/>
    <col min="6" max="6" width="11.7109375" customWidth="1"/>
    <col min="7" max="7" width="30" customWidth="1"/>
    <col min="8" max="8" width="7.5703125" customWidth="1"/>
    <col min="9" max="9" width="12.140625" bestFit="1" customWidth="1"/>
  </cols>
  <sheetData>
    <row r="1" spans="1:9" ht="18.75" customHeight="1" x14ac:dyDescent="0.25">
      <c r="A1" s="1"/>
      <c r="B1" s="1"/>
      <c r="C1" s="134"/>
      <c r="D1" s="134"/>
      <c r="E1" s="134"/>
      <c r="F1" s="135" t="s">
        <v>53</v>
      </c>
      <c r="G1" s="135"/>
      <c r="H1" s="135"/>
      <c r="I1" s="135"/>
    </row>
    <row r="2" spans="1:9" ht="18.75" customHeight="1" x14ac:dyDescent="0.25">
      <c r="A2" s="1"/>
      <c r="B2" s="1"/>
      <c r="C2" s="2"/>
      <c r="D2" s="3"/>
      <c r="E2" s="3"/>
      <c r="F2" s="136" t="s">
        <v>0</v>
      </c>
      <c r="G2" s="136"/>
      <c r="H2" s="136"/>
      <c r="I2" s="136"/>
    </row>
    <row r="3" spans="1:9" ht="15.75" x14ac:dyDescent="0.25">
      <c r="A3" s="1"/>
      <c r="B3" s="1"/>
      <c r="C3" s="2"/>
      <c r="D3" s="2"/>
      <c r="E3" s="1"/>
      <c r="F3" s="136" t="s">
        <v>1</v>
      </c>
      <c r="G3" s="136"/>
      <c r="H3" s="136"/>
      <c r="I3" s="136"/>
    </row>
    <row r="4" spans="1:9" ht="15.75" x14ac:dyDescent="0.25">
      <c r="A4" s="1"/>
      <c r="B4" s="1"/>
      <c r="C4" s="2"/>
      <c r="D4" s="2"/>
      <c r="E4" s="1"/>
      <c r="F4" s="1"/>
      <c r="G4" s="137"/>
      <c r="H4" s="137"/>
      <c r="I4" s="137"/>
    </row>
    <row r="5" spans="1:9" ht="25.5" customHeight="1" x14ac:dyDescent="0.25">
      <c r="A5" s="128" t="s">
        <v>123</v>
      </c>
      <c r="B5" s="128"/>
      <c r="C5" s="128"/>
      <c r="D5" s="128"/>
      <c r="E5" s="128"/>
      <c r="F5" s="128"/>
      <c r="G5" s="128"/>
      <c r="H5" s="128"/>
      <c r="I5" s="128"/>
    </row>
    <row r="6" spans="1:9" x14ac:dyDescent="0.25">
      <c r="A6" s="4"/>
      <c r="B6" s="4"/>
      <c r="C6" s="4"/>
      <c r="D6" s="4"/>
      <c r="E6" s="4"/>
      <c r="F6" s="4"/>
      <c r="H6" s="129" t="s">
        <v>2</v>
      </c>
      <c r="I6" s="129"/>
    </row>
    <row r="7" spans="1:9" ht="15.75" x14ac:dyDescent="0.25">
      <c r="A7" s="130" t="s">
        <v>3</v>
      </c>
      <c r="B7" s="131" t="s">
        <v>4</v>
      </c>
      <c r="C7" s="131" t="s">
        <v>5</v>
      </c>
      <c r="D7" s="131" t="s">
        <v>6</v>
      </c>
      <c r="E7" s="130" t="s">
        <v>7</v>
      </c>
      <c r="F7" s="132" t="s">
        <v>124</v>
      </c>
      <c r="G7" s="131" t="s">
        <v>8</v>
      </c>
      <c r="H7" s="131"/>
      <c r="I7" s="131"/>
    </row>
    <row r="8" spans="1:9" ht="15.75" x14ac:dyDescent="0.25">
      <c r="A8" s="130"/>
      <c r="B8" s="131"/>
      <c r="C8" s="131"/>
      <c r="D8" s="131"/>
      <c r="E8" s="130"/>
      <c r="F8" s="132"/>
      <c r="G8" s="131" t="s">
        <v>9</v>
      </c>
      <c r="H8" s="131" t="s">
        <v>10</v>
      </c>
      <c r="I8" s="44" t="s">
        <v>125</v>
      </c>
    </row>
    <row r="9" spans="1:9" ht="15.75" x14ac:dyDescent="0.25">
      <c r="A9" s="130"/>
      <c r="B9" s="131"/>
      <c r="C9" s="131"/>
      <c r="D9" s="131"/>
      <c r="E9" s="130"/>
      <c r="F9" s="132"/>
      <c r="G9" s="131"/>
      <c r="H9" s="131"/>
      <c r="I9" s="44" t="s">
        <v>11</v>
      </c>
    </row>
    <row r="10" spans="1:9" ht="15.75" x14ac:dyDescent="0.25">
      <c r="A10" s="5" t="s">
        <v>12</v>
      </c>
      <c r="B10" s="124" t="s">
        <v>78</v>
      </c>
      <c r="C10" s="124"/>
      <c r="D10" s="6"/>
      <c r="E10" s="7"/>
      <c r="F10" s="8"/>
      <c r="G10" s="9"/>
      <c r="H10" s="9"/>
      <c r="I10" s="9"/>
    </row>
    <row r="11" spans="1:9" ht="66" customHeight="1" x14ac:dyDescent="0.25">
      <c r="A11" s="10" t="s">
        <v>13</v>
      </c>
      <c r="B11" s="125" t="s">
        <v>54</v>
      </c>
      <c r="C11" s="125"/>
      <c r="D11" s="125"/>
      <c r="E11" s="125"/>
      <c r="F11" s="55">
        <v>171.08</v>
      </c>
      <c r="G11" s="126"/>
      <c r="H11" s="126"/>
      <c r="I11" s="126"/>
    </row>
    <row r="12" spans="1:9" ht="15.75" x14ac:dyDescent="0.25">
      <c r="A12" s="11" t="s">
        <v>14</v>
      </c>
      <c r="B12" s="127" t="s">
        <v>56</v>
      </c>
      <c r="C12" s="127"/>
      <c r="D12" s="127"/>
      <c r="E12" s="127"/>
      <c r="F12" s="51">
        <v>171.08</v>
      </c>
      <c r="G12" s="133"/>
      <c r="H12" s="133"/>
      <c r="I12" s="133"/>
    </row>
    <row r="13" spans="1:9" ht="94.5" x14ac:dyDescent="0.25">
      <c r="A13" s="43" t="s">
        <v>92</v>
      </c>
      <c r="B13" s="35" t="s">
        <v>55</v>
      </c>
      <c r="C13" s="37" t="s">
        <v>58</v>
      </c>
      <c r="D13" s="37" t="s">
        <v>57</v>
      </c>
      <c r="E13" s="101" t="s">
        <v>141</v>
      </c>
      <c r="F13" s="103" t="s">
        <v>142</v>
      </c>
      <c r="G13" s="34" t="s">
        <v>59</v>
      </c>
      <c r="H13" s="34" t="s">
        <v>60</v>
      </c>
      <c r="I13" s="34">
        <v>200</v>
      </c>
    </row>
    <row r="14" spans="1:9" ht="63" x14ac:dyDescent="0.25">
      <c r="A14" s="43" t="s">
        <v>93</v>
      </c>
      <c r="B14" s="34" t="s">
        <v>61</v>
      </c>
      <c r="C14" s="36" t="s">
        <v>58</v>
      </c>
      <c r="D14" s="36" t="s">
        <v>62</v>
      </c>
      <c r="E14" s="101"/>
      <c r="F14" s="103"/>
      <c r="G14" s="34" t="s">
        <v>63</v>
      </c>
      <c r="H14" s="34" t="s">
        <v>60</v>
      </c>
      <c r="I14" s="34">
        <v>5</v>
      </c>
    </row>
    <row r="15" spans="1:9" ht="94.5" x14ac:dyDescent="0.25">
      <c r="A15" s="43" t="s">
        <v>94</v>
      </c>
      <c r="B15" s="34" t="s">
        <v>64</v>
      </c>
      <c r="C15" s="36" t="s">
        <v>58</v>
      </c>
      <c r="D15" s="37" t="s">
        <v>65</v>
      </c>
      <c r="E15" s="101"/>
      <c r="F15" s="103"/>
      <c r="G15" s="34" t="s">
        <v>66</v>
      </c>
      <c r="H15" s="34" t="s">
        <v>60</v>
      </c>
      <c r="I15" s="34">
        <v>5900</v>
      </c>
    </row>
    <row r="16" spans="1:9" ht="54" customHeight="1" x14ac:dyDescent="0.25">
      <c r="A16" s="48" t="s">
        <v>15</v>
      </c>
      <c r="B16" s="113" t="s">
        <v>67</v>
      </c>
      <c r="C16" s="113"/>
      <c r="D16" s="113"/>
      <c r="E16" s="113"/>
      <c r="F16" s="59">
        <v>2235.64</v>
      </c>
      <c r="G16" s="104"/>
      <c r="H16" s="104"/>
      <c r="I16" s="104"/>
    </row>
    <row r="17" spans="1:10" ht="40.5" customHeight="1" x14ac:dyDescent="0.25">
      <c r="A17" s="49" t="s">
        <v>16</v>
      </c>
      <c r="B17" s="105" t="s">
        <v>68</v>
      </c>
      <c r="C17" s="105"/>
      <c r="D17" s="105"/>
      <c r="E17" s="105"/>
      <c r="F17" s="60">
        <v>2235.64</v>
      </c>
      <c r="G17" s="106"/>
      <c r="H17" s="106"/>
      <c r="I17" s="106"/>
    </row>
    <row r="18" spans="1:10" ht="179.25" customHeight="1" x14ac:dyDescent="0.25">
      <c r="A18" s="56" t="s">
        <v>95</v>
      </c>
      <c r="B18" s="57" t="s">
        <v>126</v>
      </c>
      <c r="C18" s="57" t="s">
        <v>58</v>
      </c>
      <c r="D18" s="58" t="s">
        <v>69</v>
      </c>
      <c r="E18" s="38" t="s">
        <v>144</v>
      </c>
      <c r="F18" s="54" t="s">
        <v>143</v>
      </c>
      <c r="G18" s="57" t="s">
        <v>80</v>
      </c>
      <c r="H18" s="57" t="s">
        <v>60</v>
      </c>
      <c r="I18" s="38">
        <v>30</v>
      </c>
    </row>
    <row r="19" spans="1:10" ht="129" customHeight="1" x14ac:dyDescent="0.25">
      <c r="A19" s="47" t="s">
        <v>90</v>
      </c>
      <c r="B19" s="34" t="s">
        <v>127</v>
      </c>
      <c r="C19" s="34" t="s">
        <v>58</v>
      </c>
      <c r="D19" s="36" t="s">
        <v>70</v>
      </c>
      <c r="E19" s="42" t="s">
        <v>40</v>
      </c>
      <c r="F19" s="54">
        <v>30</v>
      </c>
      <c r="G19" s="34" t="s">
        <v>128</v>
      </c>
      <c r="H19" s="34" t="s">
        <v>60</v>
      </c>
      <c r="I19" s="42">
        <v>670</v>
      </c>
    </row>
    <row r="20" spans="1:10" ht="251.25" customHeight="1" x14ac:dyDescent="0.25">
      <c r="A20" s="114" t="s">
        <v>97</v>
      </c>
      <c r="B20" s="116" t="s">
        <v>96</v>
      </c>
      <c r="C20" s="118" t="s">
        <v>58</v>
      </c>
      <c r="D20" s="120" t="s">
        <v>70</v>
      </c>
      <c r="E20" s="122" t="s">
        <v>145</v>
      </c>
      <c r="F20" s="107">
        <v>90.7</v>
      </c>
      <c r="G20" s="38" t="s">
        <v>129</v>
      </c>
      <c r="H20" s="57" t="s">
        <v>60</v>
      </c>
      <c r="I20" s="38" t="s">
        <v>131</v>
      </c>
      <c r="J20" s="53" t="s">
        <v>138</v>
      </c>
    </row>
    <row r="21" spans="1:10" ht="177" customHeight="1" x14ac:dyDescent="0.25">
      <c r="A21" s="115"/>
      <c r="B21" s="117"/>
      <c r="C21" s="119"/>
      <c r="D21" s="121"/>
      <c r="E21" s="123"/>
      <c r="F21" s="108"/>
      <c r="G21" s="38" t="s">
        <v>130</v>
      </c>
      <c r="H21" s="57"/>
      <c r="I21" s="38">
        <v>60</v>
      </c>
    </row>
    <row r="22" spans="1:10" ht="126.75" customHeight="1" x14ac:dyDescent="0.25">
      <c r="A22" s="77" t="s">
        <v>132</v>
      </c>
      <c r="B22" s="109" t="s">
        <v>91</v>
      </c>
      <c r="C22" s="91" t="s">
        <v>58</v>
      </c>
      <c r="D22" s="94" t="s">
        <v>70</v>
      </c>
      <c r="E22" s="91" t="s">
        <v>139</v>
      </c>
      <c r="F22" s="111" t="s">
        <v>140</v>
      </c>
      <c r="G22" s="34" t="s">
        <v>134</v>
      </c>
      <c r="H22" s="34" t="s">
        <v>60</v>
      </c>
      <c r="I22" s="42">
        <v>10</v>
      </c>
    </row>
    <row r="23" spans="1:10" ht="126.75" customHeight="1" x14ac:dyDescent="0.25">
      <c r="A23" s="79"/>
      <c r="B23" s="110"/>
      <c r="C23" s="93"/>
      <c r="D23" s="96"/>
      <c r="E23" s="93"/>
      <c r="F23" s="112"/>
      <c r="G23" s="34" t="s">
        <v>135</v>
      </c>
      <c r="H23" s="34" t="s">
        <v>60</v>
      </c>
      <c r="I23" s="42" t="s">
        <v>133</v>
      </c>
    </row>
    <row r="24" spans="1:10" ht="52.5" customHeight="1" x14ac:dyDescent="0.25">
      <c r="A24" s="47" t="s">
        <v>98</v>
      </c>
      <c r="B24" s="101" t="s">
        <v>71</v>
      </c>
      <c r="C24" s="101" t="s">
        <v>58</v>
      </c>
      <c r="D24" s="102" t="s">
        <v>72</v>
      </c>
      <c r="E24" s="101" t="s">
        <v>79</v>
      </c>
      <c r="F24" s="103" t="s">
        <v>146</v>
      </c>
      <c r="G24" s="34" t="s">
        <v>73</v>
      </c>
      <c r="H24" s="34" t="s">
        <v>60</v>
      </c>
      <c r="I24" s="42">
        <v>62</v>
      </c>
      <c r="J24" s="52"/>
    </row>
    <row r="25" spans="1:10" ht="52.5" customHeight="1" x14ac:dyDescent="0.25">
      <c r="A25" s="77"/>
      <c r="B25" s="101"/>
      <c r="C25" s="101"/>
      <c r="D25" s="102"/>
      <c r="E25" s="101"/>
      <c r="F25" s="103"/>
      <c r="G25" s="34" t="s">
        <v>74</v>
      </c>
      <c r="H25" s="34" t="s">
        <v>60</v>
      </c>
      <c r="I25" s="42">
        <v>90000</v>
      </c>
    </row>
    <row r="26" spans="1:10" ht="39" customHeight="1" x14ac:dyDescent="0.25">
      <c r="A26" s="78"/>
      <c r="B26" s="101"/>
      <c r="C26" s="101"/>
      <c r="D26" s="102"/>
      <c r="E26" s="101"/>
      <c r="F26" s="103"/>
      <c r="G26" s="34" t="s">
        <v>75</v>
      </c>
      <c r="H26" s="34" t="s">
        <v>60</v>
      </c>
      <c r="I26" s="42">
        <v>4900</v>
      </c>
    </row>
    <row r="27" spans="1:10" ht="78.75" x14ac:dyDescent="0.25">
      <c r="A27" s="78"/>
      <c r="B27" s="101"/>
      <c r="C27" s="101"/>
      <c r="D27" s="102"/>
      <c r="E27" s="101"/>
      <c r="F27" s="103"/>
      <c r="G27" s="50" t="s">
        <v>99</v>
      </c>
      <c r="H27" s="34" t="s">
        <v>81</v>
      </c>
      <c r="I27" s="42">
        <v>100</v>
      </c>
    </row>
    <row r="28" spans="1:10" ht="57.75" customHeight="1" x14ac:dyDescent="0.25">
      <c r="A28" s="78"/>
      <c r="B28" s="101"/>
      <c r="C28" s="101"/>
      <c r="D28" s="102"/>
      <c r="E28" s="101"/>
      <c r="F28" s="103"/>
      <c r="G28" s="50" t="s">
        <v>105</v>
      </c>
      <c r="H28" s="34" t="s">
        <v>81</v>
      </c>
      <c r="I28" s="42">
        <v>82.7</v>
      </c>
    </row>
    <row r="29" spans="1:10" ht="54" customHeight="1" x14ac:dyDescent="0.25">
      <c r="A29" s="78"/>
      <c r="B29" s="101"/>
      <c r="C29" s="101"/>
      <c r="D29" s="102"/>
      <c r="E29" s="101"/>
      <c r="F29" s="103"/>
      <c r="G29" s="50" t="s">
        <v>106</v>
      </c>
      <c r="H29" s="34" t="s">
        <v>81</v>
      </c>
      <c r="I29" s="42">
        <v>51.9</v>
      </c>
    </row>
    <row r="30" spans="1:10" ht="94.5" x14ac:dyDescent="0.25">
      <c r="A30" s="78"/>
      <c r="B30" s="101"/>
      <c r="C30" s="101"/>
      <c r="D30" s="102"/>
      <c r="E30" s="101"/>
      <c r="F30" s="103"/>
      <c r="G30" s="50" t="s">
        <v>100</v>
      </c>
      <c r="H30" s="34" t="s">
        <v>81</v>
      </c>
      <c r="I30" s="42">
        <v>100</v>
      </c>
    </row>
    <row r="31" spans="1:10" ht="105" customHeight="1" x14ac:dyDescent="0.25">
      <c r="A31" s="78"/>
      <c r="B31" s="101"/>
      <c r="C31" s="101"/>
      <c r="D31" s="102"/>
      <c r="E31" s="101"/>
      <c r="F31" s="103"/>
      <c r="G31" s="50" t="s">
        <v>101</v>
      </c>
      <c r="H31" s="34" t="s">
        <v>81</v>
      </c>
      <c r="I31" s="42">
        <v>100</v>
      </c>
    </row>
    <row r="32" spans="1:10" ht="131.25" customHeight="1" x14ac:dyDescent="0.25">
      <c r="A32" s="78"/>
      <c r="B32" s="101"/>
      <c r="C32" s="101"/>
      <c r="D32" s="102"/>
      <c r="E32" s="101"/>
      <c r="F32" s="103"/>
      <c r="G32" s="50" t="s">
        <v>102</v>
      </c>
      <c r="H32" s="34" t="s">
        <v>81</v>
      </c>
      <c r="I32" s="42">
        <v>100</v>
      </c>
    </row>
    <row r="33" spans="1:10" ht="58.5" customHeight="1" x14ac:dyDescent="0.25">
      <c r="A33" s="78"/>
      <c r="B33" s="101"/>
      <c r="C33" s="101"/>
      <c r="D33" s="102"/>
      <c r="E33" s="101"/>
      <c r="F33" s="103"/>
      <c r="G33" s="50" t="s">
        <v>103</v>
      </c>
      <c r="H33" s="34" t="s">
        <v>81</v>
      </c>
      <c r="I33" s="42">
        <v>100</v>
      </c>
    </row>
    <row r="34" spans="1:10" ht="111" customHeight="1" x14ac:dyDescent="0.25">
      <c r="A34" s="78"/>
      <c r="B34" s="101"/>
      <c r="C34" s="101"/>
      <c r="D34" s="102"/>
      <c r="E34" s="101"/>
      <c r="F34" s="103"/>
      <c r="G34" s="45" t="s">
        <v>104</v>
      </c>
      <c r="H34" s="34" t="s">
        <v>81</v>
      </c>
      <c r="I34" s="42">
        <v>100</v>
      </c>
    </row>
    <row r="35" spans="1:10" ht="87" customHeight="1" x14ac:dyDescent="0.25">
      <c r="A35" s="78"/>
      <c r="B35" s="101"/>
      <c r="C35" s="101"/>
      <c r="D35" s="102"/>
      <c r="E35" s="101"/>
      <c r="F35" s="103"/>
      <c r="G35" s="50" t="s">
        <v>107</v>
      </c>
      <c r="H35" s="34" t="s">
        <v>60</v>
      </c>
      <c r="I35" s="42">
        <v>350</v>
      </c>
    </row>
    <row r="36" spans="1:10" ht="136.5" customHeight="1" x14ac:dyDescent="0.25">
      <c r="A36" s="79"/>
      <c r="B36" s="101"/>
      <c r="C36" s="101"/>
      <c r="D36" s="102"/>
      <c r="E36" s="101"/>
      <c r="F36" s="103"/>
      <c r="G36" s="50" t="s">
        <v>108</v>
      </c>
      <c r="H36" s="34" t="s">
        <v>60</v>
      </c>
      <c r="I36" s="42">
        <v>1300</v>
      </c>
    </row>
    <row r="37" spans="1:10" ht="31.5" x14ac:dyDescent="0.25">
      <c r="A37" s="88" t="s">
        <v>109</v>
      </c>
      <c r="B37" s="91" t="s">
        <v>82</v>
      </c>
      <c r="C37" s="91" t="s">
        <v>58</v>
      </c>
      <c r="D37" s="94" t="s">
        <v>83</v>
      </c>
      <c r="E37" s="91" t="s">
        <v>147</v>
      </c>
      <c r="F37" s="97" t="s">
        <v>148</v>
      </c>
      <c r="G37" s="38" t="s">
        <v>85</v>
      </c>
      <c r="H37" s="34" t="s">
        <v>60</v>
      </c>
      <c r="I37" s="42">
        <v>820</v>
      </c>
      <c r="J37" s="52"/>
    </row>
    <row r="38" spans="1:10" ht="31.5" x14ac:dyDescent="0.25">
      <c r="A38" s="89"/>
      <c r="B38" s="92"/>
      <c r="C38" s="92"/>
      <c r="D38" s="95"/>
      <c r="E38" s="92"/>
      <c r="F38" s="98"/>
      <c r="G38" s="38" t="s">
        <v>76</v>
      </c>
      <c r="H38" s="34" t="s">
        <v>60</v>
      </c>
      <c r="I38" s="42">
        <v>21000</v>
      </c>
    </row>
    <row r="39" spans="1:10" ht="47.25" x14ac:dyDescent="0.25">
      <c r="A39" s="89"/>
      <c r="B39" s="92"/>
      <c r="C39" s="92"/>
      <c r="D39" s="95"/>
      <c r="E39" s="92"/>
      <c r="F39" s="98"/>
      <c r="G39" s="50" t="s">
        <v>110</v>
      </c>
      <c r="H39" s="34" t="s">
        <v>60</v>
      </c>
      <c r="I39" s="42">
        <v>140</v>
      </c>
    </row>
    <row r="40" spans="1:10" ht="47.25" x14ac:dyDescent="0.25">
      <c r="A40" s="89"/>
      <c r="B40" s="92"/>
      <c r="C40" s="92"/>
      <c r="D40" s="95"/>
      <c r="E40" s="92"/>
      <c r="F40" s="98"/>
      <c r="G40" s="50" t="s">
        <v>111</v>
      </c>
      <c r="H40" s="34" t="s">
        <v>60</v>
      </c>
      <c r="I40" s="42">
        <v>300</v>
      </c>
    </row>
    <row r="41" spans="1:10" ht="47.25" x14ac:dyDescent="0.25">
      <c r="A41" s="89"/>
      <c r="B41" s="92"/>
      <c r="C41" s="92"/>
      <c r="D41" s="95"/>
      <c r="E41" s="92"/>
      <c r="F41" s="98"/>
      <c r="G41" s="50" t="s">
        <v>112</v>
      </c>
      <c r="H41" s="34" t="s">
        <v>60</v>
      </c>
      <c r="I41" s="42">
        <v>370</v>
      </c>
    </row>
    <row r="42" spans="1:10" ht="63" x14ac:dyDescent="0.25">
      <c r="A42" s="89"/>
      <c r="B42" s="92"/>
      <c r="C42" s="92"/>
      <c r="D42" s="95"/>
      <c r="E42" s="92"/>
      <c r="F42" s="98"/>
      <c r="G42" s="50" t="s">
        <v>113</v>
      </c>
      <c r="H42" s="34" t="s">
        <v>60</v>
      </c>
      <c r="I42" s="42">
        <v>130</v>
      </c>
    </row>
    <row r="43" spans="1:10" ht="110.25" x14ac:dyDescent="0.25">
      <c r="A43" s="89"/>
      <c r="B43" s="92"/>
      <c r="C43" s="92"/>
      <c r="D43" s="95"/>
      <c r="E43" s="92"/>
      <c r="F43" s="98"/>
      <c r="G43" s="50" t="s">
        <v>114</v>
      </c>
      <c r="H43" s="34" t="s">
        <v>60</v>
      </c>
      <c r="I43" s="42">
        <v>400</v>
      </c>
      <c r="J43" s="52"/>
    </row>
    <row r="44" spans="1:10" ht="47.25" x14ac:dyDescent="0.25">
      <c r="A44" s="89"/>
      <c r="B44" s="92"/>
      <c r="C44" s="92"/>
      <c r="D44" s="95"/>
      <c r="E44" s="92"/>
      <c r="F44" s="98"/>
      <c r="G44" s="50" t="s">
        <v>86</v>
      </c>
      <c r="H44" s="34" t="s">
        <v>60</v>
      </c>
      <c r="I44" s="42">
        <v>1</v>
      </c>
    </row>
    <row r="45" spans="1:10" ht="47.25" x14ac:dyDescent="0.25">
      <c r="A45" s="89"/>
      <c r="B45" s="92"/>
      <c r="C45" s="92"/>
      <c r="D45" s="95"/>
      <c r="E45" s="92"/>
      <c r="F45" s="98"/>
      <c r="G45" s="50" t="s">
        <v>84</v>
      </c>
      <c r="H45" s="34" t="s">
        <v>115</v>
      </c>
      <c r="I45" s="42">
        <v>1</v>
      </c>
    </row>
    <row r="46" spans="1:10" ht="47.25" x14ac:dyDescent="0.25">
      <c r="A46" s="89"/>
      <c r="B46" s="92"/>
      <c r="C46" s="92"/>
      <c r="D46" s="95"/>
      <c r="E46" s="92"/>
      <c r="F46" s="98"/>
      <c r="G46" s="50" t="s">
        <v>116</v>
      </c>
      <c r="H46" s="34" t="s">
        <v>60</v>
      </c>
      <c r="I46" s="42">
        <v>8</v>
      </c>
    </row>
    <row r="47" spans="1:10" ht="47.25" x14ac:dyDescent="0.25">
      <c r="A47" s="90"/>
      <c r="B47" s="93"/>
      <c r="C47" s="93"/>
      <c r="D47" s="96"/>
      <c r="E47" s="93"/>
      <c r="F47" s="99"/>
      <c r="G47" s="50" t="s">
        <v>136</v>
      </c>
      <c r="H47" s="34" t="s">
        <v>60</v>
      </c>
      <c r="I47" s="42">
        <v>1</v>
      </c>
    </row>
    <row r="48" spans="1:10" ht="48.75" customHeight="1" x14ac:dyDescent="0.25">
      <c r="A48" s="100" t="s">
        <v>117</v>
      </c>
      <c r="B48" s="101" t="s">
        <v>77</v>
      </c>
      <c r="C48" s="101" t="s">
        <v>58</v>
      </c>
      <c r="D48" s="102" t="s">
        <v>87</v>
      </c>
      <c r="E48" s="101" t="s">
        <v>89</v>
      </c>
      <c r="F48" s="87">
        <v>157.54</v>
      </c>
      <c r="G48" s="50" t="s">
        <v>88</v>
      </c>
      <c r="H48" s="39" t="s">
        <v>60</v>
      </c>
      <c r="I48" s="46">
        <v>28</v>
      </c>
      <c r="J48" s="52"/>
    </row>
    <row r="49" spans="1:9" ht="48" customHeight="1" x14ac:dyDescent="0.25">
      <c r="A49" s="100"/>
      <c r="B49" s="101"/>
      <c r="C49" s="101"/>
      <c r="D49" s="102"/>
      <c r="E49" s="101"/>
      <c r="F49" s="87"/>
      <c r="G49" s="50" t="s">
        <v>118</v>
      </c>
      <c r="H49" s="39" t="s">
        <v>60</v>
      </c>
      <c r="I49" s="46">
        <v>560</v>
      </c>
    </row>
    <row r="50" spans="1:9" ht="47.25" customHeight="1" x14ac:dyDescent="0.25">
      <c r="A50" s="100"/>
      <c r="B50" s="101"/>
      <c r="C50" s="101"/>
      <c r="D50" s="102"/>
      <c r="E50" s="101"/>
      <c r="F50" s="87"/>
      <c r="G50" s="50" t="s">
        <v>119</v>
      </c>
      <c r="H50" s="39" t="s">
        <v>60</v>
      </c>
      <c r="I50" s="46">
        <v>150</v>
      </c>
    </row>
    <row r="51" spans="1:9" ht="49.5" customHeight="1" x14ac:dyDescent="0.25">
      <c r="A51" s="100"/>
      <c r="B51" s="101"/>
      <c r="C51" s="101"/>
      <c r="D51" s="102"/>
      <c r="E51" s="101"/>
      <c r="F51" s="87"/>
      <c r="G51" s="50" t="s">
        <v>120</v>
      </c>
      <c r="H51" s="39" t="s">
        <v>60</v>
      </c>
      <c r="I51" s="46">
        <v>116</v>
      </c>
    </row>
    <row r="52" spans="1:9" ht="66.75" customHeight="1" x14ac:dyDescent="0.25">
      <c r="A52" s="100"/>
      <c r="B52" s="101"/>
      <c r="C52" s="101"/>
      <c r="D52" s="102"/>
      <c r="E52" s="101"/>
      <c r="F52" s="87"/>
      <c r="G52" s="50" t="s">
        <v>121</v>
      </c>
      <c r="H52" s="39" t="s">
        <v>60</v>
      </c>
      <c r="I52" s="46">
        <v>3000</v>
      </c>
    </row>
    <row r="53" spans="1:9" ht="54" customHeight="1" x14ac:dyDescent="0.25">
      <c r="A53" s="100"/>
      <c r="B53" s="101"/>
      <c r="C53" s="101"/>
      <c r="D53" s="102"/>
      <c r="E53" s="101"/>
      <c r="F53" s="87"/>
      <c r="G53" s="50" t="s">
        <v>122</v>
      </c>
      <c r="H53" s="40" t="s">
        <v>60</v>
      </c>
      <c r="I53" s="40">
        <v>280</v>
      </c>
    </row>
    <row r="54" spans="1:9" ht="21" customHeight="1" x14ac:dyDescent="0.25">
      <c r="A54" s="80" t="s">
        <v>17</v>
      </c>
      <c r="B54" s="80"/>
      <c r="C54" s="80"/>
      <c r="D54" s="80"/>
      <c r="E54" s="80"/>
      <c r="F54" s="80"/>
      <c r="G54" s="41"/>
      <c r="H54" s="41"/>
      <c r="I54" s="41"/>
    </row>
    <row r="55" spans="1:9" ht="15.75" x14ac:dyDescent="0.25">
      <c r="A55" s="12"/>
      <c r="B55" s="12"/>
      <c r="C55" s="12"/>
      <c r="D55" s="12"/>
      <c r="E55" s="12"/>
      <c r="F55" s="12"/>
      <c r="G55" s="13"/>
      <c r="H55" s="12"/>
    </row>
    <row r="56" spans="1:9" ht="36.75" customHeight="1" x14ac:dyDescent="0.25">
      <c r="A56" s="14" t="s">
        <v>3</v>
      </c>
      <c r="B56" s="81" t="s">
        <v>4</v>
      </c>
      <c r="C56" s="82"/>
      <c r="D56" s="61" t="s">
        <v>137</v>
      </c>
      <c r="E56" s="15"/>
      <c r="F56" s="16"/>
      <c r="G56" s="16"/>
      <c r="H56" s="16"/>
    </row>
    <row r="57" spans="1:9" ht="33.75" customHeight="1" x14ac:dyDescent="0.25">
      <c r="A57" s="17" t="s">
        <v>18</v>
      </c>
      <c r="B57" s="83" t="s">
        <v>19</v>
      </c>
      <c r="C57" s="84"/>
      <c r="D57" s="62">
        <f>SUM(D58:D69)</f>
        <v>2261.92</v>
      </c>
      <c r="E57" s="18"/>
      <c r="F57" s="19"/>
      <c r="G57" s="20"/>
      <c r="H57" s="21"/>
      <c r="I57" s="20"/>
    </row>
    <row r="58" spans="1:9" ht="27" customHeight="1" x14ac:dyDescent="0.25">
      <c r="A58" s="22" t="s">
        <v>20</v>
      </c>
      <c r="B58" s="85" t="s">
        <v>21</v>
      </c>
      <c r="C58" s="86"/>
      <c r="D58" s="63">
        <f>165.7+750.2</f>
        <v>915.90000000000009</v>
      </c>
      <c r="E58" s="23"/>
      <c r="F58" s="24"/>
      <c r="G58" s="20"/>
      <c r="H58" s="25"/>
      <c r="I58" s="20"/>
    </row>
    <row r="59" spans="1:9" ht="32.25" customHeight="1" x14ac:dyDescent="0.25">
      <c r="A59" s="22" t="s">
        <v>22</v>
      </c>
      <c r="B59" s="66" t="s">
        <v>23</v>
      </c>
      <c r="C59" s="67"/>
      <c r="D59" s="63"/>
      <c r="E59" s="15"/>
      <c r="F59" s="24"/>
      <c r="G59" s="20"/>
      <c r="H59" s="26"/>
      <c r="I59" s="20"/>
    </row>
    <row r="60" spans="1:9" ht="27" customHeight="1" x14ac:dyDescent="0.25">
      <c r="A60" s="22" t="s">
        <v>24</v>
      </c>
      <c r="B60" s="73" t="s">
        <v>25</v>
      </c>
      <c r="C60" s="74"/>
      <c r="D60" s="64"/>
      <c r="E60" s="27"/>
      <c r="F60" s="24"/>
      <c r="G60" s="20"/>
      <c r="H60" s="25"/>
      <c r="I60" s="20"/>
    </row>
    <row r="61" spans="1:9" ht="28.5" customHeight="1" x14ac:dyDescent="0.25">
      <c r="A61" s="22" t="s">
        <v>26</v>
      </c>
      <c r="B61" s="73" t="s">
        <v>27</v>
      </c>
      <c r="C61" s="74"/>
      <c r="D61" s="64">
        <f>775.3+381.7+157.54</f>
        <v>1314.54</v>
      </c>
      <c r="E61" s="27"/>
      <c r="F61" s="24"/>
      <c r="G61" s="20"/>
      <c r="H61" s="26"/>
      <c r="I61" s="20"/>
    </row>
    <row r="62" spans="1:9" ht="30" customHeight="1" x14ac:dyDescent="0.25">
      <c r="A62" s="22" t="s">
        <v>28</v>
      </c>
      <c r="B62" s="73" t="s">
        <v>29</v>
      </c>
      <c r="C62" s="74"/>
      <c r="D62" s="64"/>
      <c r="E62" s="27"/>
      <c r="F62" s="28"/>
      <c r="G62" s="20"/>
      <c r="H62" s="25"/>
      <c r="I62" s="20"/>
    </row>
    <row r="63" spans="1:9" ht="34.5" customHeight="1" x14ac:dyDescent="0.25">
      <c r="A63" s="29" t="s">
        <v>30</v>
      </c>
      <c r="B63" s="73" t="s">
        <v>31</v>
      </c>
      <c r="C63" s="74"/>
      <c r="D63" s="64"/>
      <c r="E63" s="27"/>
      <c r="F63" s="28"/>
      <c r="G63" s="20"/>
      <c r="H63" s="25"/>
      <c r="I63" s="20"/>
    </row>
    <row r="64" spans="1:9" ht="30" customHeight="1" x14ac:dyDescent="0.25">
      <c r="A64" s="29" t="s">
        <v>32</v>
      </c>
      <c r="B64" s="73" t="s">
        <v>33</v>
      </c>
      <c r="C64" s="74"/>
      <c r="D64" s="64"/>
      <c r="E64" s="27"/>
      <c r="F64" s="28"/>
      <c r="G64" s="20"/>
      <c r="H64" s="25"/>
      <c r="I64" s="20"/>
    </row>
    <row r="65" spans="1:9" ht="27" customHeight="1" x14ac:dyDescent="0.25">
      <c r="A65" s="29" t="s">
        <v>34</v>
      </c>
      <c r="B65" s="66" t="s">
        <v>35</v>
      </c>
      <c r="C65" s="67"/>
      <c r="D65" s="63"/>
      <c r="E65" s="15"/>
      <c r="F65" s="28"/>
      <c r="G65" s="20"/>
      <c r="H65" s="25"/>
      <c r="I65" s="20"/>
    </row>
    <row r="66" spans="1:9" ht="25.5" customHeight="1" x14ac:dyDescent="0.25">
      <c r="A66" s="29" t="s">
        <v>36</v>
      </c>
      <c r="B66" s="73" t="s">
        <v>37</v>
      </c>
      <c r="C66" s="74"/>
      <c r="D66" s="64">
        <v>1</v>
      </c>
      <c r="E66" s="27"/>
      <c r="F66" s="28"/>
      <c r="G66" s="20"/>
      <c r="H66" s="25"/>
      <c r="I66" s="20"/>
    </row>
    <row r="67" spans="1:9" ht="32.25" customHeight="1" x14ac:dyDescent="0.25">
      <c r="A67" s="29" t="s">
        <v>38</v>
      </c>
      <c r="B67" s="71" t="s">
        <v>39</v>
      </c>
      <c r="C67" s="72"/>
      <c r="D67" s="64">
        <v>0.48</v>
      </c>
      <c r="E67" s="30"/>
      <c r="F67" s="28"/>
      <c r="G67" s="20"/>
      <c r="H67" s="25"/>
      <c r="I67" s="20"/>
    </row>
    <row r="68" spans="1:9" ht="34.5" customHeight="1" x14ac:dyDescent="0.25">
      <c r="A68" s="29" t="s">
        <v>40</v>
      </c>
      <c r="B68" s="73" t="s">
        <v>41</v>
      </c>
      <c r="C68" s="74"/>
      <c r="D68" s="63">
        <v>30</v>
      </c>
      <c r="E68" s="15"/>
      <c r="F68" s="24"/>
      <c r="G68" s="20"/>
      <c r="H68" s="25"/>
      <c r="I68" s="20"/>
    </row>
    <row r="69" spans="1:9" ht="39" customHeight="1" x14ac:dyDescent="0.25">
      <c r="A69" s="29" t="s">
        <v>42</v>
      </c>
      <c r="B69" s="73" t="s">
        <v>43</v>
      </c>
      <c r="C69" s="74"/>
      <c r="D69" s="63"/>
      <c r="E69" s="15"/>
      <c r="F69" s="24"/>
      <c r="G69" s="20"/>
      <c r="H69" s="25"/>
      <c r="I69" s="20"/>
    </row>
    <row r="70" spans="1:9" ht="21" customHeight="1" x14ac:dyDescent="0.25">
      <c r="A70" s="17" t="s">
        <v>44</v>
      </c>
      <c r="B70" s="75" t="s">
        <v>45</v>
      </c>
      <c r="C70" s="76"/>
      <c r="D70" s="62">
        <f>SUM(D71:D73)</f>
        <v>144.80000000000001</v>
      </c>
      <c r="E70" s="15"/>
      <c r="F70" s="24"/>
      <c r="G70" s="20"/>
      <c r="H70" s="25"/>
      <c r="I70" s="20"/>
    </row>
    <row r="71" spans="1:9" ht="30.75" customHeight="1" x14ac:dyDescent="0.25">
      <c r="A71" s="29" t="s">
        <v>46</v>
      </c>
      <c r="B71" s="66" t="s">
        <v>47</v>
      </c>
      <c r="C71" s="67"/>
      <c r="D71" s="63">
        <f>0.9+90.7+3.6</f>
        <v>95.2</v>
      </c>
      <c r="E71" s="15"/>
      <c r="F71" s="24"/>
      <c r="G71" s="20"/>
      <c r="H71" s="25"/>
      <c r="I71" s="20"/>
    </row>
    <row r="72" spans="1:9" ht="27" customHeight="1" x14ac:dyDescent="0.25">
      <c r="A72" s="29" t="s">
        <v>48</v>
      </c>
      <c r="B72" s="66" t="s">
        <v>49</v>
      </c>
      <c r="C72" s="67"/>
      <c r="D72" s="63">
        <f>25.7+20</f>
        <v>45.7</v>
      </c>
      <c r="E72" s="15"/>
      <c r="F72" s="24"/>
      <c r="G72" s="20"/>
      <c r="H72" s="25"/>
      <c r="I72" s="20"/>
    </row>
    <row r="73" spans="1:9" ht="27" customHeight="1" x14ac:dyDescent="0.25">
      <c r="A73" s="29" t="s">
        <v>50</v>
      </c>
      <c r="B73" s="66" t="s">
        <v>51</v>
      </c>
      <c r="C73" s="67"/>
      <c r="D73" s="63">
        <v>3.9</v>
      </c>
      <c r="E73" s="15"/>
      <c r="F73" s="24"/>
      <c r="G73" s="20"/>
      <c r="H73" s="25"/>
      <c r="I73" s="20"/>
    </row>
    <row r="74" spans="1:9" ht="15.75" x14ac:dyDescent="0.25">
      <c r="A74" s="68" t="s">
        <v>52</v>
      </c>
      <c r="B74" s="69"/>
      <c r="C74" s="70"/>
      <c r="D74" s="65">
        <f>D70+D57</f>
        <v>2406.7200000000003</v>
      </c>
      <c r="E74" s="31"/>
      <c r="F74" s="32"/>
      <c r="G74" s="20"/>
      <c r="H74" s="33"/>
      <c r="I74" s="20"/>
    </row>
  </sheetData>
  <mergeCells count="77">
    <mergeCell ref="C1:E1"/>
    <mergeCell ref="F1:I1"/>
    <mergeCell ref="F2:I2"/>
    <mergeCell ref="F3:I3"/>
    <mergeCell ref="G4:I4"/>
    <mergeCell ref="B10:C10"/>
    <mergeCell ref="B11:E11"/>
    <mergeCell ref="G11:I11"/>
    <mergeCell ref="B12:E12"/>
    <mergeCell ref="A5:I5"/>
    <mergeCell ref="H6:I6"/>
    <mergeCell ref="A7:A9"/>
    <mergeCell ref="B7:B9"/>
    <mergeCell ref="C7:C9"/>
    <mergeCell ref="D7:D9"/>
    <mergeCell ref="E7:E9"/>
    <mergeCell ref="F7:F9"/>
    <mergeCell ref="G7:I7"/>
    <mergeCell ref="G8:G9"/>
    <mergeCell ref="H8:H9"/>
    <mergeCell ref="G12:I12"/>
    <mergeCell ref="E13:E15"/>
    <mergeCell ref="F13:F15"/>
    <mergeCell ref="E22:E23"/>
    <mergeCell ref="F22:F23"/>
    <mergeCell ref="B16:E16"/>
    <mergeCell ref="B20:B21"/>
    <mergeCell ref="C20:C21"/>
    <mergeCell ref="D20:D21"/>
    <mergeCell ref="E20:E21"/>
    <mergeCell ref="G16:I16"/>
    <mergeCell ref="B17:E17"/>
    <mergeCell ref="G17:I17"/>
    <mergeCell ref="F20:F21"/>
    <mergeCell ref="A22:A23"/>
    <mergeCell ref="B22:B23"/>
    <mergeCell ref="C22:C23"/>
    <mergeCell ref="D22:D23"/>
    <mergeCell ref="A20:A21"/>
    <mergeCell ref="B24:B36"/>
    <mergeCell ref="C24:C36"/>
    <mergeCell ref="D24:D36"/>
    <mergeCell ref="E24:E36"/>
    <mergeCell ref="F24:F36"/>
    <mergeCell ref="C37:C47"/>
    <mergeCell ref="D37:D47"/>
    <mergeCell ref="E37:E47"/>
    <mergeCell ref="F37:F47"/>
    <mergeCell ref="A48:A53"/>
    <mergeCell ref="B48:B53"/>
    <mergeCell ref="C48:C53"/>
    <mergeCell ref="D48:D53"/>
    <mergeCell ref="E48:E53"/>
    <mergeCell ref="A25:A36"/>
    <mergeCell ref="B66:C66"/>
    <mergeCell ref="A54:F54"/>
    <mergeCell ref="B56:C56"/>
    <mergeCell ref="B57:C57"/>
    <mergeCell ref="B58:C58"/>
    <mergeCell ref="B59:C59"/>
    <mergeCell ref="B60:C60"/>
    <mergeCell ref="B61:C61"/>
    <mergeCell ref="B62:C62"/>
    <mergeCell ref="B63:C63"/>
    <mergeCell ref="B64:C64"/>
    <mergeCell ref="B65:C65"/>
    <mergeCell ref="F48:F53"/>
    <mergeCell ref="A37:A47"/>
    <mergeCell ref="B37:B47"/>
    <mergeCell ref="B73:C73"/>
    <mergeCell ref="A74:C74"/>
    <mergeCell ref="B67:C67"/>
    <mergeCell ref="B68:C68"/>
    <mergeCell ref="B69:C69"/>
    <mergeCell ref="B70:C70"/>
    <mergeCell ref="B71:C71"/>
    <mergeCell ref="B72:C72"/>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Geras 2026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Rasa Macienė</dc:creator>
  <cp:lastModifiedBy>Henrieta Garbeniene</cp:lastModifiedBy>
  <cp:lastPrinted>2026-05-14T17:44:45Z</cp:lastPrinted>
  <dcterms:created xsi:type="dcterms:W3CDTF">2023-04-12T05:48:06Z</dcterms:created>
  <dcterms:modified xsi:type="dcterms:W3CDTF">2026-06-04T08:31:20Z</dcterms:modified>
</cp:coreProperties>
</file>